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csj\OneDrive - TRIBUNAL DE JUSTICA DE PERNAMBUCO\Área de Trabalho\MATERIAL COPLAN\"/>
    </mc:Choice>
  </mc:AlternateContent>
  <bookViews>
    <workbookView xWindow="0" yWindow="0" windowWidth="28800" windowHeight="12315"/>
  </bookViews>
  <sheets>
    <sheet name="PLANILHA PREÇOS UNITÁRIOS" sheetId="16" r:id="rId1"/>
    <sheet name="CURVA ABC" sheetId="40" state="hidden" r:id="rId2"/>
    <sheet name="RESUMO ABC" sheetId="37" state="hidden" r:id="rId3"/>
    <sheet name="REVESTIMENTOS" sheetId="18" state="hidden"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1" hidden="1">'CURVA ABC'!$A$12:$HP$12</definedName>
    <definedName name="_xlnm._FilterDatabase" localSheetId="0" hidden="1">'PLANILHA PREÇOS UNITÁRIOS'!$A$10:$F$692</definedName>
    <definedName name="_xlnm.Print_Area" localSheetId="1">'CURVA ABC'!$A$1:$Q$704</definedName>
    <definedName name="_xlnm.Print_Area" localSheetId="0">'PLANILHA PREÇOS UNITÁRIOS'!$A$1:$F$692</definedName>
    <definedName name="_xlnm.Print_Area" localSheetId="2">'RESUMO ABC'!$A$1:$F$25</definedName>
    <definedName name="ARREMATES">#REF!</definedName>
    <definedName name="ARREMATES__SOLEIRAS__PEITORIS_E_CHAPIM">#REF!</definedName>
    <definedName name="ARREMATES__SOLEIRAS__PEITORIS_E_CHAPIM_10">[1]REVESTI!#REF!</definedName>
    <definedName name="ARREMATES__SOLEIRAS__PEITORIS_E_CHAPIM_6">[2]REVESTI!#REF!</definedName>
    <definedName name="ARREMATES__SOLEIRAS__PEITORIS_E_CHAPIM_8">[1]REVESTI!#REF!</definedName>
    <definedName name="ARREMATES__SOLEIRAS__PEITORIS_E_CHAPIM_9">[1]REVESTI!#REF!</definedName>
    <definedName name="COBERTURA">'[3]Vigas moldada "in loco"'!#REF!</definedName>
    <definedName name="COBERTURA_CASA_DE_MÁQUINAS">#REF!</definedName>
    <definedName name="COBERTURA_CASA_DE_MÁQUINAS_4">#REF!</definedName>
    <definedName name="CORTINA">'[3]Vigas moldada "in loco"'!#REF!</definedName>
    <definedName name="Excel_BuiltIn__FilterDatabase_4">#REF!</definedName>
    <definedName name="Excel_BuiltIn_Print_Titles_5">[4]ALUMÍNIO!$A:$G,[4]ALUMÍNIO!$1:$5</definedName>
    <definedName name="FACHADA">#REF!</definedName>
    <definedName name="FACHADA_4">#REF!</definedName>
    <definedName name="Formato_da_Loja">#REF!</definedName>
    <definedName name="GARAGEM_01">#REF!</definedName>
    <definedName name="GARAGEM_01_1">[5]TA!#REF!</definedName>
    <definedName name="GARAGEM_01_4">#REF!</definedName>
    <definedName name="GARAGEM_02">#REF!</definedName>
    <definedName name="GARAGEM_02_1">[5]TA!#REF!</definedName>
    <definedName name="GARAGEM_02_4">#REF!</definedName>
    <definedName name="NOME1">"#REF!"</definedName>
    <definedName name="PAREDE">#REF!</definedName>
    <definedName name="PAREDE_4">#REF!</definedName>
    <definedName name="PAREDEP">#REF!</definedName>
    <definedName name="PAREDEP_4">#REF!</definedName>
    <definedName name="PAV._TIPO">#REF!</definedName>
    <definedName name="PAV._TIPO_4">#REF!</definedName>
    <definedName name="PISO">#REF!</definedName>
    <definedName name="PISO_4">#REF!</definedName>
    <definedName name="PISOP">#REF!</definedName>
    <definedName name="PISOP_4">#REF!</definedName>
    <definedName name="PLAY_GROUND">#REF!</definedName>
    <definedName name="PLAY_GROUND_1">[5]TA!#REF!</definedName>
    <definedName name="PLAY_GROUND_4">#REF!</definedName>
    <definedName name="RODAPÉ_FAIXA">#REF!</definedName>
    <definedName name="RODAPÉ_FAIXA_4">#REF!</definedName>
    <definedName name="RODAPÉS">#REF!</definedName>
    <definedName name="RODAPÉS_4">#REF!</definedName>
    <definedName name="S">[6]TA!$B$531</definedName>
    <definedName name="S_10">[7]TA!$B$531</definedName>
    <definedName name="S_8">[7]TA!$B$531</definedName>
    <definedName name="S_9">[7]TA!$B$531</definedName>
    <definedName name="SANCA">#REF!</definedName>
    <definedName name="SANCA_4">#REF!</definedName>
    <definedName name="TETO">#REF!</definedName>
    <definedName name="TETO_4">#REF!</definedName>
    <definedName name="TETOP">#REF!</definedName>
    <definedName name="TETOP_4">#REF!</definedName>
    <definedName name="_xlnm.Print_Titles" localSheetId="1">'CURVA ABC'!$2:$6</definedName>
    <definedName name="_xlnm.Print_Titles" localSheetId="0">'PLANILHA PREÇOS UNITÁRIOS'!$2:$10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37" l="1"/>
  <c r="E14" i="37"/>
  <c r="E11" i="37"/>
  <c r="E10" i="37"/>
  <c r="E9" i="37"/>
  <c r="E19" i="37" s="1"/>
  <c r="E5" i="37"/>
  <c r="E4" i="37"/>
  <c r="D6" i="37"/>
  <c r="E6" i="37" s="1"/>
  <c r="B6" i="37"/>
  <c r="F14" i="37"/>
  <c r="F18" i="37"/>
  <c r="F9" i="37"/>
  <c r="F8" i="37"/>
  <c r="D8" i="37"/>
  <c r="E8" i="37" s="1"/>
  <c r="F16" i="37"/>
  <c r="E20" i="37"/>
  <c r="F11" i="37"/>
  <c r="F10" i="37"/>
  <c r="F4" i="37"/>
  <c r="E18" i="37" l="1"/>
  <c r="E12" i="37"/>
  <c r="E21" i="37"/>
  <c r="P13" i="40" l="1"/>
  <c r="Q22" i="40" s="1"/>
  <c r="O13" i="40"/>
  <c r="Q68" i="40"/>
  <c r="Q69" i="40"/>
  <c r="Q76" i="40"/>
  <c r="Q77" i="40"/>
  <c r="Q84" i="40"/>
  <c r="Q156" i="40"/>
  <c r="Q157" i="40"/>
  <c r="Q164" i="40"/>
  <c r="Q236" i="40"/>
  <c r="Q237" i="40"/>
  <c r="Q244" i="40"/>
  <c r="Q316" i="40"/>
  <c r="Q317" i="40"/>
  <c r="Q324" i="40"/>
  <c r="Q389" i="40"/>
  <c r="Q396" i="40"/>
  <c r="Q397" i="40"/>
  <c r="Q404" i="40"/>
  <c r="Q437" i="40"/>
  <c r="Q468" i="40"/>
  <c r="Q469" i="40"/>
  <c r="Q476" i="40"/>
  <c r="Q477" i="40"/>
  <c r="Q548" i="40"/>
  <c r="Q549" i="40"/>
  <c r="Q556" i="40"/>
  <c r="Q557" i="40"/>
  <c r="R213" i="40"/>
  <c r="Q61" i="40" l="1"/>
  <c r="Q388" i="40"/>
  <c r="Q540" i="40"/>
  <c r="Q453" i="40"/>
  <c r="Q220" i="40"/>
  <c r="Q140" i="40"/>
  <c r="Q60" i="40"/>
  <c r="Q293" i="40"/>
  <c r="Q53" i="40"/>
  <c r="Q309" i="40"/>
  <c r="Q308" i="40"/>
  <c r="Q460" i="40"/>
  <c r="Q532" i="40"/>
  <c r="Q525" i="40"/>
  <c r="Q292" i="40"/>
  <c r="Q132" i="40"/>
  <c r="Q52" i="40"/>
  <c r="Q149" i="40"/>
  <c r="Q221" i="40"/>
  <c r="Q373" i="40"/>
  <c r="Q213" i="40"/>
  <c r="Q133" i="40"/>
  <c r="Q445" i="40"/>
  <c r="Q372" i="40"/>
  <c r="Q212" i="40"/>
  <c r="Q524" i="40"/>
  <c r="Q444" i="40"/>
  <c r="Q365" i="40"/>
  <c r="Q285" i="40"/>
  <c r="Q205" i="40"/>
  <c r="Q125" i="40"/>
  <c r="Q45" i="40"/>
  <c r="Q461" i="40"/>
  <c r="Q141" i="40"/>
  <c r="Q517" i="40"/>
  <c r="Q124" i="40"/>
  <c r="Q436" i="40"/>
  <c r="Q117" i="40"/>
  <c r="Q429" i="40"/>
  <c r="Q116" i="40"/>
  <c r="Q508" i="40"/>
  <c r="Q428" i="40"/>
  <c r="Q349" i="40"/>
  <c r="Q269" i="40"/>
  <c r="Q189" i="40"/>
  <c r="Q109" i="40"/>
  <c r="Q29" i="40"/>
  <c r="Q28" i="40"/>
  <c r="Q148" i="40"/>
  <c r="Q533" i="40"/>
  <c r="Q284" i="40"/>
  <c r="Q516" i="40"/>
  <c r="Q277" i="40"/>
  <c r="Q356" i="40"/>
  <c r="Q421" i="40"/>
  <c r="Q188" i="40"/>
  <c r="Q500" i="40"/>
  <c r="Q420" i="40"/>
  <c r="Q341" i="40"/>
  <c r="Q261" i="40"/>
  <c r="Q181" i="40"/>
  <c r="Q101" i="40"/>
  <c r="Q21" i="40"/>
  <c r="Q229" i="40"/>
  <c r="Q228" i="40"/>
  <c r="Q301" i="40"/>
  <c r="Q300" i="40"/>
  <c r="Q364" i="40"/>
  <c r="Q44" i="40"/>
  <c r="Q357" i="40"/>
  <c r="Q197" i="40"/>
  <c r="Q509" i="40"/>
  <c r="Q276" i="40"/>
  <c r="Q196" i="40"/>
  <c r="Q36" i="40"/>
  <c r="Q501" i="40"/>
  <c r="Q348" i="40"/>
  <c r="Q268" i="40"/>
  <c r="Q108" i="40"/>
  <c r="Q573" i="40"/>
  <c r="Q493" i="40"/>
  <c r="Q418" i="40"/>
  <c r="Q340" i="40"/>
  <c r="Q260" i="40"/>
  <c r="Q180" i="40"/>
  <c r="Q100" i="40"/>
  <c r="Q20" i="40"/>
  <c r="Q541" i="40"/>
  <c r="Q381" i="40"/>
  <c r="Q380" i="40"/>
  <c r="Q452" i="40"/>
  <c r="Q204" i="40"/>
  <c r="Q37" i="40"/>
  <c r="Q572" i="40"/>
  <c r="Q492" i="40"/>
  <c r="Q413" i="40"/>
  <c r="Q333" i="40"/>
  <c r="Q253" i="40"/>
  <c r="Q173" i="40"/>
  <c r="Q93" i="40"/>
  <c r="Q565" i="40"/>
  <c r="Q485" i="40"/>
  <c r="Q412" i="40"/>
  <c r="Q332" i="40"/>
  <c r="Q252" i="40"/>
  <c r="Q172" i="40"/>
  <c r="Q92" i="40"/>
  <c r="Q564" i="40"/>
  <c r="Q484" i="40"/>
  <c r="Q405" i="40"/>
  <c r="Q325" i="40"/>
  <c r="Q245" i="40"/>
  <c r="Q165" i="40"/>
  <c r="Q85" i="40"/>
  <c r="Q14" i="40"/>
  <c r="Q571" i="40"/>
  <c r="Q563" i="40"/>
  <c r="Q555" i="40"/>
  <c r="Q547" i="40"/>
  <c r="Q539" i="40"/>
  <c r="Q531" i="40"/>
  <c r="Q523" i="40"/>
  <c r="Q515" i="40"/>
  <c r="Q507" i="40"/>
  <c r="Q499" i="40"/>
  <c r="Q491" i="40"/>
  <c r="Q483" i="40"/>
  <c r="Q475" i="40"/>
  <c r="Q467" i="40"/>
  <c r="Q459" i="40"/>
  <c r="Q451" i="40"/>
  <c r="Q443" i="40"/>
  <c r="Q435" i="40"/>
  <c r="Q427" i="40"/>
  <c r="Q419" i="40"/>
  <c r="Q411" i="40"/>
  <c r="Q403" i="40"/>
  <c r="Q395" i="40"/>
  <c r="Q387" i="40"/>
  <c r="Q379" i="40"/>
  <c r="Q371" i="40"/>
  <c r="Q363" i="40"/>
  <c r="Q355" i="40"/>
  <c r="Q347" i="40"/>
  <c r="Q339" i="40"/>
  <c r="Q331" i="40"/>
  <c r="Q323" i="40"/>
  <c r="Q315" i="40"/>
  <c r="Q307" i="40"/>
  <c r="Q299" i="40"/>
  <c r="Q291" i="40"/>
  <c r="Q283" i="40"/>
  <c r="Q275" i="40"/>
  <c r="Q267" i="40"/>
  <c r="Q259" i="40"/>
  <c r="Q251" i="40"/>
  <c r="Q243" i="40"/>
  <c r="Q235" i="40"/>
  <c r="Q227" i="40"/>
  <c r="Q219" i="40"/>
  <c r="Q211" i="40"/>
  <c r="Q203" i="40"/>
  <c r="Q195" i="40"/>
  <c r="Q187" i="40"/>
  <c r="Q179" i="40"/>
  <c r="Q171" i="40"/>
  <c r="Q163" i="40"/>
  <c r="Q155" i="40"/>
  <c r="Q147" i="40"/>
  <c r="Q139" i="40"/>
  <c r="Q131" i="40"/>
  <c r="Q123" i="40"/>
  <c r="Q115" i="40"/>
  <c r="Q107" i="40"/>
  <c r="Q99" i="40"/>
  <c r="Q91" i="40"/>
  <c r="Q83" i="40"/>
  <c r="Q75" i="40"/>
  <c r="Q67" i="40"/>
  <c r="Q59" i="40"/>
  <c r="Q51" i="40"/>
  <c r="Q43" i="40"/>
  <c r="Q35" i="40"/>
  <c r="Q27" i="40"/>
  <c r="Q19" i="40"/>
  <c r="Q570" i="40"/>
  <c r="Q562" i="40"/>
  <c r="Q554" i="40"/>
  <c r="Q546" i="40"/>
  <c r="Q538" i="40"/>
  <c r="Q530" i="40"/>
  <c r="Q522" i="40"/>
  <c r="Q514" i="40"/>
  <c r="Q506" i="40"/>
  <c r="Q498" i="40"/>
  <c r="Q490" i="40"/>
  <c r="Q482" i="40"/>
  <c r="Q474" i="40"/>
  <c r="Q466" i="40"/>
  <c r="Q458" i="40"/>
  <c r="Q434" i="40"/>
  <c r="Q410" i="40"/>
  <c r="Q402" i="40"/>
  <c r="Q394" i="40"/>
  <c r="Q386" i="40"/>
  <c r="Q378" i="40"/>
  <c r="Q370" i="40"/>
  <c r="Q362" i="40"/>
  <c r="Q354" i="40"/>
  <c r="Q346" i="40"/>
  <c r="Q338" i="40"/>
  <c r="Q330" i="40"/>
  <c r="Q322" i="40"/>
  <c r="Q314" i="40"/>
  <c r="Q306" i="40"/>
  <c r="Q298" i="40"/>
  <c r="Q290" i="40"/>
  <c r="Q282" i="40"/>
  <c r="Q274" i="40"/>
  <c r="Q266" i="40"/>
  <c r="Q258" i="40"/>
  <c r="Q250" i="40"/>
  <c r="Q242" i="40"/>
  <c r="Q234" i="40"/>
  <c r="Q226" i="40"/>
  <c r="Q218" i="40"/>
  <c r="Q210" i="40"/>
  <c r="Q202" i="40"/>
  <c r="Q194" i="40"/>
  <c r="Q186" i="40"/>
  <c r="Q178" i="40"/>
  <c r="Q170" i="40"/>
  <c r="Q162" i="40"/>
  <c r="Q154" i="40"/>
  <c r="Q146" i="40"/>
  <c r="Q138" i="40"/>
  <c r="Q130" i="40"/>
  <c r="Q122" i="40"/>
  <c r="Q114" i="40"/>
  <c r="Q106" i="40"/>
  <c r="Q98" i="40"/>
  <c r="Q90" i="40"/>
  <c r="Q82" i="40"/>
  <c r="Q74" i="40"/>
  <c r="Q66" i="40"/>
  <c r="Q58" i="40"/>
  <c r="Q50" i="40"/>
  <c r="Q42" i="40"/>
  <c r="Q34" i="40"/>
  <c r="Q26" i="40"/>
  <c r="Q18" i="40"/>
  <c r="Q569" i="40"/>
  <c r="Q561" i="40"/>
  <c r="Q553" i="40"/>
  <c r="Q545" i="40"/>
  <c r="Q537" i="40"/>
  <c r="Q529" i="40"/>
  <c r="Q521" i="40"/>
  <c r="Q513" i="40"/>
  <c r="Q505" i="40"/>
  <c r="Q497" i="40"/>
  <c r="Q489" i="40"/>
  <c r="Q481" i="40"/>
  <c r="Q473" i="40"/>
  <c r="Q465" i="40"/>
  <c r="Q457" i="40"/>
  <c r="Q449" i="40"/>
  <c r="Q441" i="40"/>
  <c r="Q433" i="40"/>
  <c r="Q425" i="40"/>
  <c r="Q417" i="40"/>
  <c r="Q409" i="40"/>
  <c r="Q401" i="40"/>
  <c r="Q393" i="40"/>
  <c r="Q385" i="40"/>
  <c r="Q377" i="40"/>
  <c r="Q369" i="40"/>
  <c r="Q361" i="40"/>
  <c r="Q353" i="40"/>
  <c r="Q345" i="40"/>
  <c r="Q337" i="40"/>
  <c r="Q329" i="40"/>
  <c r="Q321" i="40"/>
  <c r="Q313" i="40"/>
  <c r="Q305" i="40"/>
  <c r="Q297" i="40"/>
  <c r="Q289" i="40"/>
  <c r="Q281" i="40"/>
  <c r="Q273" i="40"/>
  <c r="Q265" i="40"/>
  <c r="Q257" i="40"/>
  <c r="Q249" i="40"/>
  <c r="Q241" i="40"/>
  <c r="Q233" i="40"/>
  <c r="Q225" i="40"/>
  <c r="Q217" i="40"/>
  <c r="Q209" i="40"/>
  <c r="Q201" i="40"/>
  <c r="Q193" i="40"/>
  <c r="Q185" i="40"/>
  <c r="Q177" i="40"/>
  <c r="Q169" i="40"/>
  <c r="Q161" i="40"/>
  <c r="Q153" i="40"/>
  <c r="Q145" i="40"/>
  <c r="Q137" i="40"/>
  <c r="Q129" i="40"/>
  <c r="Q121" i="40"/>
  <c r="Q113" i="40"/>
  <c r="Q105" i="40"/>
  <c r="Q97" i="40"/>
  <c r="Q89" i="40"/>
  <c r="Q81" i="40"/>
  <c r="Q73" i="40"/>
  <c r="Q65" i="40"/>
  <c r="Q57" i="40"/>
  <c r="Q49" i="40"/>
  <c r="Q41" i="40"/>
  <c r="Q33" i="40"/>
  <c r="Q25" i="40"/>
  <c r="Q17" i="40"/>
  <c r="Q426" i="40"/>
  <c r="Q568" i="40"/>
  <c r="Q560" i="40"/>
  <c r="Q552" i="40"/>
  <c r="Q544" i="40"/>
  <c r="Q536" i="40"/>
  <c r="Q528" i="40"/>
  <c r="Q520" i="40"/>
  <c r="Q512" i="40"/>
  <c r="Q504" i="40"/>
  <c r="Q496" i="40"/>
  <c r="Q488" i="40"/>
  <c r="Q480" i="40"/>
  <c r="Q472" i="40"/>
  <c r="Q464" i="40"/>
  <c r="Q456" i="40"/>
  <c r="Q448" i="40"/>
  <c r="Q440" i="40"/>
  <c r="Q432" i="40"/>
  <c r="Q424" i="40"/>
  <c r="Q416" i="40"/>
  <c r="Q408" i="40"/>
  <c r="Q400" i="40"/>
  <c r="Q392" i="40"/>
  <c r="Q384" i="40"/>
  <c r="Q376" i="40"/>
  <c r="Q368" i="40"/>
  <c r="Q360" i="40"/>
  <c r="Q352" i="40"/>
  <c r="Q344" i="40"/>
  <c r="Q336" i="40"/>
  <c r="Q328" i="40"/>
  <c r="Q320" i="40"/>
  <c r="Q312" i="40"/>
  <c r="Q304" i="40"/>
  <c r="Q296" i="40"/>
  <c r="Q288" i="40"/>
  <c r="Q280" i="40"/>
  <c r="Q272" i="40"/>
  <c r="Q264" i="40"/>
  <c r="Q256" i="40"/>
  <c r="Q248" i="40"/>
  <c r="Q240" i="40"/>
  <c r="Q232" i="40"/>
  <c r="Q224" i="40"/>
  <c r="Q216" i="40"/>
  <c r="Q208" i="40"/>
  <c r="Q200" i="40"/>
  <c r="Q192" i="40"/>
  <c r="Q184" i="40"/>
  <c r="Q176" i="40"/>
  <c r="Q168" i="40"/>
  <c r="Q160" i="40"/>
  <c r="Q152" i="40"/>
  <c r="Q144" i="40"/>
  <c r="Q136" i="40"/>
  <c r="Q128" i="40"/>
  <c r="Q120" i="40"/>
  <c r="Q112" i="40"/>
  <c r="Q104" i="40"/>
  <c r="Q96" i="40"/>
  <c r="Q88" i="40"/>
  <c r="Q80" i="40"/>
  <c r="Q72" i="40"/>
  <c r="Q64" i="40"/>
  <c r="Q56" i="40"/>
  <c r="Q48" i="40"/>
  <c r="Q40" i="40"/>
  <c r="Q32" i="40"/>
  <c r="Q24" i="40"/>
  <c r="Q16" i="40"/>
  <c r="Q442" i="40"/>
  <c r="Q575" i="40"/>
  <c r="Q567" i="40"/>
  <c r="Q559" i="40"/>
  <c r="Q551" i="40"/>
  <c r="Q543" i="40"/>
  <c r="Q535" i="40"/>
  <c r="Q527" i="40"/>
  <c r="Q519" i="40"/>
  <c r="Q511" i="40"/>
  <c r="Q503" i="40"/>
  <c r="Q495" i="40"/>
  <c r="Q487" i="40"/>
  <c r="Q479" i="40"/>
  <c r="Q471" i="40"/>
  <c r="Q463" i="40"/>
  <c r="Q455" i="40"/>
  <c r="Q447" i="40"/>
  <c r="Q439" i="40"/>
  <c r="Q431" i="40"/>
  <c r="Q423" i="40"/>
  <c r="Q415" i="40"/>
  <c r="Q407" i="40"/>
  <c r="Q399" i="40"/>
  <c r="Q391" i="40"/>
  <c r="Q383" i="40"/>
  <c r="Q375" i="40"/>
  <c r="Q367" i="40"/>
  <c r="Q359" i="40"/>
  <c r="Q351" i="40"/>
  <c r="Q343" i="40"/>
  <c r="Q335" i="40"/>
  <c r="Q327" i="40"/>
  <c r="Q319" i="40"/>
  <c r="Q311" i="40"/>
  <c r="Q303" i="40"/>
  <c r="Q295" i="40"/>
  <c r="Q287" i="40"/>
  <c r="Q279" i="40"/>
  <c r="Q271" i="40"/>
  <c r="Q263" i="40"/>
  <c r="Q255" i="40"/>
  <c r="Q247" i="40"/>
  <c r="Q239" i="40"/>
  <c r="Q231" i="40"/>
  <c r="Q223" i="40"/>
  <c r="Q215" i="40"/>
  <c r="Q207" i="40"/>
  <c r="Q199" i="40"/>
  <c r="Q191" i="40"/>
  <c r="Q183" i="40"/>
  <c r="Q175" i="40"/>
  <c r="Q167" i="40"/>
  <c r="Q159" i="40"/>
  <c r="Q151" i="40"/>
  <c r="Q143" i="40"/>
  <c r="Q135" i="40"/>
  <c r="Q127" i="40"/>
  <c r="Q119" i="40"/>
  <c r="Q111" i="40"/>
  <c r="Q103" i="40"/>
  <c r="Q95" i="40"/>
  <c r="Q87" i="40"/>
  <c r="Q79" i="40"/>
  <c r="Q71" i="40"/>
  <c r="Q63" i="40"/>
  <c r="Q55" i="40"/>
  <c r="Q47" i="40"/>
  <c r="Q39" i="40"/>
  <c r="Q31" i="40"/>
  <c r="Q23" i="40"/>
  <c r="Q15" i="40"/>
  <c r="Q450" i="40"/>
  <c r="Q574" i="40"/>
  <c r="Q566" i="40"/>
  <c r="Q558" i="40"/>
  <c r="Q550" i="40"/>
  <c r="Q542" i="40"/>
  <c r="Q534" i="40"/>
  <c r="Q526" i="40"/>
  <c r="Q518" i="40"/>
  <c r="Q510" i="40"/>
  <c r="Q502" i="40"/>
  <c r="Q494" i="40"/>
  <c r="Q486" i="40"/>
  <c r="Q478" i="40"/>
  <c r="Q470" i="40"/>
  <c r="Q462" i="40"/>
  <c r="Q454" i="40"/>
  <c r="Q446" i="40"/>
  <c r="Q438" i="40"/>
  <c r="Q430" i="40"/>
  <c r="Q422" i="40"/>
  <c r="Q414" i="40"/>
  <c r="Q406" i="40"/>
  <c r="Q398" i="40"/>
  <c r="Q390" i="40"/>
  <c r="Q382" i="40"/>
  <c r="Q374" i="40"/>
  <c r="Q366" i="40"/>
  <c r="Q358" i="40"/>
  <c r="Q350" i="40"/>
  <c r="Q342" i="40"/>
  <c r="Q334" i="40"/>
  <c r="Q326" i="40"/>
  <c r="Q318" i="40"/>
  <c r="Q310" i="40"/>
  <c r="Q302" i="40"/>
  <c r="Q294" i="40"/>
  <c r="Q286" i="40"/>
  <c r="Q278" i="40"/>
  <c r="Q270" i="40"/>
  <c r="Q262" i="40"/>
  <c r="Q254" i="40"/>
  <c r="Q246" i="40"/>
  <c r="Q238" i="40"/>
  <c r="Q230" i="40"/>
  <c r="Q222" i="40"/>
  <c r="Q214" i="40"/>
  <c r="Q206" i="40"/>
  <c r="Q198" i="40"/>
  <c r="Q190" i="40"/>
  <c r="Q182" i="40"/>
  <c r="Q174" i="40"/>
  <c r="Q166" i="40"/>
  <c r="Q158" i="40"/>
  <c r="Q150" i="40"/>
  <c r="Q142" i="40"/>
  <c r="Q134" i="40"/>
  <c r="Q126" i="40"/>
  <c r="Q118" i="40"/>
  <c r="Q110" i="40"/>
  <c r="Q102" i="40"/>
  <c r="Q94" i="40"/>
  <c r="Q86" i="40"/>
  <c r="Q78" i="40"/>
  <c r="Q70" i="40"/>
  <c r="Q62" i="40"/>
  <c r="Q54" i="40"/>
  <c r="Q46" i="40"/>
  <c r="Q38" i="40"/>
  <c r="Q30" i="40"/>
  <c r="S213" i="40"/>
</calcChain>
</file>

<file path=xl/sharedStrings.xml><?xml version="1.0" encoding="utf-8"?>
<sst xmlns="http://schemas.openxmlformats.org/spreadsheetml/2006/main" count="5279" uniqueCount="2076">
  <si>
    <t>OBRA: CONSTRUÇÃO DO FÓRUM DA COMARCA DE TRIUNFO</t>
  </si>
  <si>
    <t>ITEM</t>
  </si>
  <si>
    <t>DISCRIMINAÇÃO / ESPECIFICAÇÃO DOS SERVIÇOS</t>
  </si>
  <si>
    <t>QUANT.</t>
  </si>
  <si>
    <t>UNID.</t>
  </si>
  <si>
    <t>M</t>
  </si>
  <si>
    <t>TOTAL</t>
  </si>
  <si>
    <t>m²</t>
  </si>
  <si>
    <t>unid.</t>
  </si>
  <si>
    <t>m</t>
  </si>
  <si>
    <t xml:space="preserve"> </t>
  </si>
  <si>
    <t>PODER JUDICIÁRIO</t>
  </si>
  <si>
    <t>TRIBUNAL DE JUSTIÇA DE PERNAMBUCO</t>
  </si>
  <si>
    <t>DIRETORIA DE ENGENHARIA E ARQUITETURA</t>
  </si>
  <si>
    <t>ANEXO II</t>
  </si>
  <si>
    <t>ANEXO II - PLANILHA ORÇAMENTÁRIA</t>
  </si>
  <si>
    <t>COMPOSIÇÃO</t>
  </si>
  <si>
    <t>EFISCO</t>
  </si>
  <si>
    <t>UND</t>
  </si>
  <si>
    <t>BDI MAT</t>
  </si>
  <si>
    <t>BDI MO</t>
  </si>
  <si>
    <t xml:space="preserve">VALOR UNITÁRIO SERVIÇO </t>
  </si>
  <si>
    <t xml:space="preserve">VALOR TOTAL SERVIÇO </t>
  </si>
  <si>
    <t>MATERIAL</t>
  </si>
  <si>
    <t>MÃO DE OBRA</t>
  </si>
  <si>
    <t>C.UNIT</t>
  </si>
  <si>
    <t>P.UNIT.</t>
  </si>
  <si>
    <t>C.TOTAL</t>
  </si>
  <si>
    <t>P.TOTAL</t>
  </si>
  <si>
    <t>(sem BDI)</t>
  </si>
  <si>
    <t>(com BDI)</t>
  </si>
  <si>
    <t>1.1</t>
  </si>
  <si>
    <t>PROJETOS E ART´S</t>
  </si>
  <si>
    <t>Tabela CREA/PE 01</t>
  </si>
  <si>
    <t>226370-0</t>
  </si>
  <si>
    <t>ART Execução de Obra</t>
  </si>
  <si>
    <t>un</t>
  </si>
  <si>
    <t>Tabela CREA/PE 02</t>
  </si>
  <si>
    <t>507876-8</t>
  </si>
  <si>
    <t>ART dos Responsáveis técnicos</t>
  </si>
  <si>
    <t>DEA 1.47</t>
  </si>
  <si>
    <t>Elaboração do PGRCC - Plano de Gerenciamento de Resíduos da Construção Civil</t>
  </si>
  <si>
    <t>und</t>
  </si>
  <si>
    <t>2.1</t>
  </si>
  <si>
    <t>ANEXO D</t>
  </si>
  <si>
    <t>401010-8</t>
  </si>
  <si>
    <t>Administração local pelo período da Obra.</t>
  </si>
  <si>
    <t>un/mês</t>
  </si>
  <si>
    <t>2.2</t>
  </si>
  <si>
    <t>DEA 1.5</t>
  </si>
  <si>
    <t>439634-0</t>
  </si>
  <si>
    <t>DEA 1.100</t>
  </si>
  <si>
    <t>401750-1</t>
  </si>
  <si>
    <t>411686-0</t>
  </si>
  <si>
    <t>mxmês</t>
  </si>
  <si>
    <t>SERVIÇOS PRELIMINARES</t>
  </si>
  <si>
    <t>3.1</t>
  </si>
  <si>
    <t>DEA 1.01 A</t>
  </si>
  <si>
    <t>314578-6</t>
  </si>
  <si>
    <t>Mobilização da obra (pessoal, máquinas e equipamentos).</t>
  </si>
  <si>
    <t>CANTEIRO DE OBRA</t>
  </si>
  <si>
    <t>4.1</t>
  </si>
  <si>
    <t>501875-7</t>
  </si>
  <si>
    <t>DEA 98458</t>
  </si>
  <si>
    <t>368274-9</t>
  </si>
  <si>
    <t>5.1</t>
  </si>
  <si>
    <t>5.1.2</t>
  </si>
  <si>
    <t>5.1.3</t>
  </si>
  <si>
    <t>5.1.4</t>
  </si>
  <si>
    <t>DEA 1.147</t>
  </si>
  <si>
    <t xml:space="preserve">Taxa de descarte resíduos </t>
  </si>
  <si>
    <t>ton</t>
  </si>
  <si>
    <t>VEDAÇÃO</t>
  </si>
  <si>
    <t>6.1</t>
  </si>
  <si>
    <t>ALVENARIA TIJOLO CERÂMICO</t>
  </si>
  <si>
    <t>6.1.1</t>
  </si>
  <si>
    <t>DEA 89043</t>
  </si>
  <si>
    <t>440978-7</t>
  </si>
  <si>
    <t>6.1.2</t>
  </si>
  <si>
    <t>DEA 93201</t>
  </si>
  <si>
    <t>499185-0</t>
  </si>
  <si>
    <t>6.1.3</t>
  </si>
  <si>
    <t>DEA 4.14</t>
  </si>
  <si>
    <t xml:space="preserve">430079-3 </t>
  </si>
  <si>
    <t xml:space="preserve">Fornecimento e assentamento de telas soldadas produzidas com fio de 1,65 mm de diâmetro e malha de 15 x 15 mm, galvanizadas, com largura x comprimento de 7,5x50cm, Belgofix ou equivalente. </t>
  </si>
  <si>
    <t>6.2</t>
  </si>
  <si>
    <t>VERGA-CONTRAVERGA EM CONCRETO</t>
  </si>
  <si>
    <t>6.2.1</t>
  </si>
  <si>
    <t>DEA 93183</t>
  </si>
  <si>
    <t>456457-0</t>
  </si>
  <si>
    <t xml:space="preserve">Verga pré-moldada para janelas com mais de 1,5 m de vão. </t>
  </si>
  <si>
    <t>6.2.2</t>
  </si>
  <si>
    <t>DEA 93195</t>
  </si>
  <si>
    <t>457789-2</t>
  </si>
  <si>
    <t xml:space="preserve">Contraverga pré-moldada para vãos de mais de 1,5 m de comprimento. </t>
  </si>
  <si>
    <t>6.2.3</t>
  </si>
  <si>
    <t>DEA 93185</t>
  </si>
  <si>
    <t>444316-0</t>
  </si>
  <si>
    <t xml:space="preserve">Verga pré-moldada para portas com mais de 1,5 m de vão. </t>
  </si>
  <si>
    <t>REVESTIMENTO DE PAREDE INTERNA</t>
  </si>
  <si>
    <t>7.1</t>
  </si>
  <si>
    <t>CHAPISCO INTERNO</t>
  </si>
  <si>
    <t>7.1.1</t>
  </si>
  <si>
    <t>DEA 87879</t>
  </si>
  <si>
    <t xml:space="preserve">432304-1 </t>
  </si>
  <si>
    <t>7.2</t>
  </si>
  <si>
    <t>7.2.1</t>
  </si>
  <si>
    <t>DEA 89048</t>
  </si>
  <si>
    <t>281201-0</t>
  </si>
  <si>
    <t>DEA 9.14</t>
  </si>
  <si>
    <t>402066-9</t>
  </si>
  <si>
    <t>REVESTIMENTO  DE PISO INTERNO</t>
  </si>
  <si>
    <t>8.1</t>
  </si>
  <si>
    <t xml:space="preserve">CONTRAPISO </t>
  </si>
  <si>
    <t>8.1.1</t>
  </si>
  <si>
    <t>8.2</t>
  </si>
  <si>
    <t>8.2.1</t>
  </si>
  <si>
    <t>9.1</t>
  </si>
  <si>
    <t>PINTURA</t>
  </si>
  <si>
    <t>PINTURA DE PAREDE INTERNA</t>
  </si>
  <si>
    <t>DEA 88497</t>
  </si>
  <si>
    <t>441101-3</t>
  </si>
  <si>
    <t xml:space="preserve">Aplicação e lixamento de massa látex em paredes, duas demãos. </t>
  </si>
  <si>
    <t>DEA 88489</t>
  </si>
  <si>
    <t>432006-9</t>
  </si>
  <si>
    <t>10.2</t>
  </si>
  <si>
    <t xml:space="preserve">PINTURA EM TETO </t>
  </si>
  <si>
    <t>10.2.1</t>
  </si>
  <si>
    <t>11.1</t>
  </si>
  <si>
    <t>11.2</t>
  </si>
  <si>
    <t>11.3</t>
  </si>
  <si>
    <t>11.4</t>
  </si>
  <si>
    <t xml:space="preserve">ESQUADRIAS </t>
  </si>
  <si>
    <t>12.1</t>
  </si>
  <si>
    <t>12.2</t>
  </si>
  <si>
    <t>12.3</t>
  </si>
  <si>
    <t>13.1</t>
  </si>
  <si>
    <t>13.2</t>
  </si>
  <si>
    <t>14.1</t>
  </si>
  <si>
    <t>14.2</t>
  </si>
  <si>
    <t>DEA 24.11</t>
  </si>
  <si>
    <t>15.1</t>
  </si>
  <si>
    <t>15.1.1</t>
  </si>
  <si>
    <t>15.1.2</t>
  </si>
  <si>
    <t>15.1.3</t>
  </si>
  <si>
    <t>15.2</t>
  </si>
  <si>
    <t>15.2.1</t>
  </si>
  <si>
    <t>15.4</t>
  </si>
  <si>
    <t>15.4.1</t>
  </si>
  <si>
    <t>15.5</t>
  </si>
  <si>
    <t>15.5.1</t>
  </si>
  <si>
    <t>15.6</t>
  </si>
  <si>
    <t>15.6.1</t>
  </si>
  <si>
    <t>15.7</t>
  </si>
  <si>
    <t>15.7.1</t>
  </si>
  <si>
    <t>15.7.2</t>
  </si>
  <si>
    <t>LIMPEZA FINAL</t>
  </si>
  <si>
    <t>16.1</t>
  </si>
  <si>
    <t>DEA 24.15</t>
  </si>
  <si>
    <t>431654-1</t>
  </si>
  <si>
    <t>DESMOBILIZAÇÃO DA OBRA</t>
  </si>
  <si>
    <t>17.1</t>
  </si>
  <si>
    <t xml:space="preserve">Observações: </t>
  </si>
  <si>
    <t>As composições DEA foram baseadas na tabela do SINAPI.</t>
  </si>
  <si>
    <t>Quanto aos itens não constantes na tabela do SINAPI, foram utilizadas tabelas de referências nacionais e cotações de mercado.</t>
  </si>
  <si>
    <t>Obra:</t>
  </si>
  <si>
    <t>Local:</t>
  </si>
  <si>
    <t>Data:</t>
  </si>
  <si>
    <t xml:space="preserve">Prazo: </t>
  </si>
  <si>
    <t>QUANT</t>
  </si>
  <si>
    <t>BDI EQUIP</t>
  </si>
  <si>
    <t>EQUIPAMENTO</t>
  </si>
  <si>
    <t>1.2</t>
  </si>
  <si>
    <t>1.3</t>
  </si>
  <si>
    <t>1.4</t>
  </si>
  <si>
    <t>DEA 1.13</t>
  </si>
  <si>
    <t>411552-0</t>
  </si>
  <si>
    <t>Controle Tecnológico do Concreto com ensaio de compressão de corpos de prova cilíndricos (NBR 5739)/2007, com transporte para o laboratório realizado pelo cliente.</t>
  </si>
  <si>
    <t>ADMINISTRAÇÃO DA OBRA / MAQUINAS E EQUIPAMENTOS</t>
  </si>
  <si>
    <t>Remoção de metralha em caminhão basculante D.M.T. 6 Km, inclusive carga e descarga mecânica.</t>
  </si>
  <si>
    <t>m³</t>
  </si>
  <si>
    <t>2.3</t>
  </si>
  <si>
    <t>2.4</t>
  </si>
  <si>
    <t>DEA 1.91</t>
  </si>
  <si>
    <t>424313-7</t>
  </si>
  <si>
    <t>Locação de andaime do tipo fachadeiro compostos de quadros verticais com, plataformas contraventamento diagonais, barra de ligação, escadas de acesso, piso metálico, base ajustável e travamento em tubo e demais acessórios necessários, inclusive carregamento, descarregamento.</t>
  </si>
  <si>
    <t>m²xmês</t>
  </si>
  <si>
    <t>DEA 97063</t>
  </si>
  <si>
    <t>481255-7</t>
  </si>
  <si>
    <t>3.2</t>
  </si>
  <si>
    <t>DEA 02.01.200</t>
  </si>
  <si>
    <t xml:space="preserve">435096-0 </t>
  </si>
  <si>
    <t>Serviço topográfico de pequeno porte (preço mínimo),  diária de uma equipe com topógrafo, quatro auxiliares, teodolito, nível ótico etc.</t>
  </si>
  <si>
    <t>3.3</t>
  </si>
  <si>
    <t>3.4</t>
  </si>
  <si>
    <t>3.5</t>
  </si>
  <si>
    <t>DEA 99059</t>
  </si>
  <si>
    <t>498013-1</t>
  </si>
  <si>
    <t>Locação convencional de obra, utilizando gabarito de tábuas corridas pontaletadas a cada 2,00m - 2 utilizações.</t>
  </si>
  <si>
    <t>4.2</t>
  </si>
  <si>
    <t>4.3</t>
  </si>
  <si>
    <t>4.4</t>
  </si>
  <si>
    <t>4.5</t>
  </si>
  <si>
    <t>4.6</t>
  </si>
  <si>
    <t>4.7</t>
  </si>
  <si>
    <t>4.8</t>
  </si>
  <si>
    <t>DEA 1.31</t>
  </si>
  <si>
    <t>471536-5</t>
  </si>
  <si>
    <t xml:space="preserve">Fornecimento e execução de barracão aberto para apoio à produção (carpintaria, central de armação, oficina, etc) com tesouras, telha 4mm, piso em concreto desempolado. </t>
  </si>
  <si>
    <t>4.9</t>
  </si>
  <si>
    <t>DEA 21.52</t>
  </si>
  <si>
    <t>480073-7</t>
  </si>
  <si>
    <t>Fornecimento e instalação de sumidouro pré-moldado de concreto - 03 anéis h=0,50m cada, inclusive escavação.</t>
  </si>
  <si>
    <t>4.10</t>
  </si>
  <si>
    <t>4.11</t>
  </si>
  <si>
    <t>Ligações provisórias de água e esgoto.</t>
  </si>
  <si>
    <t>5.1.1</t>
  </si>
  <si>
    <t>DEA 96521</t>
  </si>
  <si>
    <t>500556-6</t>
  </si>
  <si>
    <t xml:space="preserve">Escavação mecanizada para bloco de coroamento ou sapata, com previsão de fôrma, com retroescavadeira. </t>
  </si>
  <si>
    <t>DEA 94962</t>
  </si>
  <si>
    <t>440366-5</t>
  </si>
  <si>
    <t xml:space="preserve">Concreto magro para lastro, traço 1:4, 5:4, 5 (cimento/ areia média/ brita 1)  - preparo mecânico com betoneira 400 L. </t>
  </si>
  <si>
    <t>DEA 96541</t>
  </si>
  <si>
    <t>502737-3</t>
  </si>
  <si>
    <t>Fabricação, montagem e desmontagem de fôrma para sapata, em chapa de madeira compensada resinada, e=17 mm, 4 utilizações.</t>
  </si>
  <si>
    <t>DEA 96545</t>
  </si>
  <si>
    <t>488085-4</t>
  </si>
  <si>
    <t xml:space="preserve">Armação de bloco, viga baldrame ou sapata utilizando aço ca-50 de 8 mm - montagem. </t>
  </si>
  <si>
    <t>kg</t>
  </si>
  <si>
    <t>5.1.5</t>
  </si>
  <si>
    <t>DEA 96546</t>
  </si>
  <si>
    <t>488074-9</t>
  </si>
  <si>
    <t xml:space="preserve">Armação de bloco, viga baldrame ou sapata utilizando aço ca-50 de 10 mm - montagem. </t>
  </si>
  <si>
    <t>5.1.6</t>
  </si>
  <si>
    <t>DEA 96547</t>
  </si>
  <si>
    <t>495591-9</t>
  </si>
  <si>
    <t xml:space="preserve">Armação de bloco, viga baldrame ou sapata utilizando aço ca-50 de 12,5 mm - montagem. </t>
  </si>
  <si>
    <t>5.1.7</t>
  </si>
  <si>
    <t>DEA 96558.1</t>
  </si>
  <si>
    <t>505223-8</t>
  </si>
  <si>
    <t>5.1.8</t>
  </si>
  <si>
    <t>DEA 96995</t>
  </si>
  <si>
    <t>435286-6</t>
  </si>
  <si>
    <t>Reaterro manual apiloado com soquete.</t>
  </si>
  <si>
    <t>5.2</t>
  </si>
  <si>
    <t>5.2.1</t>
  </si>
  <si>
    <t>5.2.2</t>
  </si>
  <si>
    <t>DEA 96542</t>
  </si>
  <si>
    <t>488361-6</t>
  </si>
  <si>
    <t xml:space="preserve">Fabricação, montagem e desmontagem de fôrma para viga baldrame, em chapa de madeira compensada resinada, e=17 mm, 4 utilizações. </t>
  </si>
  <si>
    <t>DEA 96543</t>
  </si>
  <si>
    <t>482893-3</t>
  </si>
  <si>
    <t>Armação de bloco, viga baldrame e sapata utilizando aço ca-60 de 5 mm - montagem.</t>
  </si>
  <si>
    <t>DEA 96548</t>
  </si>
  <si>
    <t>488194-0</t>
  </si>
  <si>
    <t xml:space="preserve">Armação de bloco, viga baldrame ou sapata utilizando aço ca-50 de 16 mm - montagem. </t>
  </si>
  <si>
    <t>DEA 96557.1</t>
  </si>
  <si>
    <t>505254-8</t>
  </si>
  <si>
    <t>Concretagem de blocos de coroamento e vigas baldrames, fck 35 mpa com adição de metacaulim, com uso de bomba  lançamento, adensamento e acabamento.</t>
  </si>
  <si>
    <t>5.3</t>
  </si>
  <si>
    <t>5.3.1</t>
  </si>
  <si>
    <t>5.3.2</t>
  </si>
  <si>
    <t>DEA 92759</t>
  </si>
  <si>
    <t xml:space="preserve">432290-8 </t>
  </si>
  <si>
    <t>5.3.3</t>
  </si>
  <si>
    <t>DEA 92760</t>
  </si>
  <si>
    <t xml:space="preserve">432289-4 </t>
  </si>
  <si>
    <t>5.3.4</t>
  </si>
  <si>
    <t>DEA 92763</t>
  </si>
  <si>
    <t>439952-8</t>
  </si>
  <si>
    <t>5.3.5</t>
  </si>
  <si>
    <t>DEA 92764</t>
  </si>
  <si>
    <t xml:space="preserve">439957-9 </t>
  </si>
  <si>
    <t>5.3.6</t>
  </si>
  <si>
    <t>DEA 92765</t>
  </si>
  <si>
    <t>456067-1</t>
  </si>
  <si>
    <t>5.3.7</t>
  </si>
  <si>
    <t>DEA 92720.2</t>
  </si>
  <si>
    <t>505287-4</t>
  </si>
  <si>
    <t>5.5</t>
  </si>
  <si>
    <t>5.5.1</t>
  </si>
  <si>
    <t>435275-0</t>
  </si>
  <si>
    <t>Escavação mecânica de vala em material de primeira categoria até 3,0m de profundidade, sem escoramento.</t>
  </si>
  <si>
    <t>5.5.2</t>
  </si>
  <si>
    <t>5.5.3</t>
  </si>
  <si>
    <t>DEA 92419</t>
  </si>
  <si>
    <t>469865-7</t>
  </si>
  <si>
    <t xml:space="preserve">Montagem e desmontagem de fôrma de pilares retangulares e estruturas similares com área média das seções maior que 0,25 m², pé-direito simples, em chapa de madeira compensada resinada, 4 utilizações. </t>
  </si>
  <si>
    <t xml:space="preserve"> 455027-7 </t>
  </si>
  <si>
    <t>DEA 92916</t>
  </si>
  <si>
    <t>505406-0</t>
  </si>
  <si>
    <t xml:space="preserve">Armação de estruturas de concreto armado, exceto vigas, pilares, lajes e fundações, utilizando aço ca-50 de 6,3 mm - montagem. </t>
  </si>
  <si>
    <t>DEA 92917</t>
  </si>
  <si>
    <t>505408-7</t>
  </si>
  <si>
    <t xml:space="preserve">Armação de estruturas de concreto armado, exceto vigas, pilares, lajes e fundações, utilizando aço ca-50 de 8,0 mm - montagem. </t>
  </si>
  <si>
    <t>DEA 92922</t>
  </si>
  <si>
    <t>505411-7</t>
  </si>
  <si>
    <t xml:space="preserve">Armação de estruturas de concreto armado, exceto vigas, pilares, lajes e fundações, utilizando aço ca-50 de 16,0 mm - montagem. </t>
  </si>
  <si>
    <t>505332-3</t>
  </si>
  <si>
    <t xml:space="preserve">SUPERSTRUTURA </t>
  </si>
  <si>
    <t>440610-9</t>
  </si>
  <si>
    <t>6.1.4</t>
  </si>
  <si>
    <t>DEA 92761</t>
  </si>
  <si>
    <t>6.1.5</t>
  </si>
  <si>
    <t>DEA 92762</t>
  </si>
  <si>
    <t>6.1.6</t>
  </si>
  <si>
    <t>6.1.7</t>
  </si>
  <si>
    <t>DEA 92720.1</t>
  </si>
  <si>
    <t>Concretagem de pilares, fck = 35 mpa, com uso de bomba em edificação com seção média de pilares menor ou igual a 0,25 m² - lançamento, adensamento e acabamento.</t>
  </si>
  <si>
    <t>DEA 4.22 A</t>
  </si>
  <si>
    <t>Locação de formas em polipropileno, tipo cubeta, para laje nervurada, dimensões (80x80x30)cm ou (80x80x40cm)</t>
  </si>
  <si>
    <t>undxmês</t>
  </si>
  <si>
    <t>DEA 92768</t>
  </si>
  <si>
    <t>432287-8</t>
  </si>
  <si>
    <t xml:space="preserve">Armação de laje de uma estrutura convencional de concreto armado em um edifício de múltiplos pavimentos utilizando aço CA-60 de 5.0 mm - Montagem. </t>
  </si>
  <si>
    <t>DEA 92769</t>
  </si>
  <si>
    <t>432286-0</t>
  </si>
  <si>
    <t xml:space="preserve">Armação laje de uma estrutura convencional de concreto armado em um edifício de múltiplos pavimentos utilizando aço CA-50 de 6.3 mm - Montagem. </t>
  </si>
  <si>
    <t>DEA 92770</t>
  </si>
  <si>
    <t>440995-7</t>
  </si>
  <si>
    <t xml:space="preserve">Armação de laje de uma estrutura convencional de concreto armado em um edifício de múltiplos pavimentos utilizando aço CA-50 de 8.0 mm - Montagem. </t>
  </si>
  <si>
    <t>DEA 92771</t>
  </si>
  <si>
    <t>432284-3</t>
  </si>
  <si>
    <t xml:space="preserve">Armação de laje de uma estrutura convencional de concreto armado em um edifício de múltiplos pavimentos utilizando aço CA-50 de 10.0 mm - Montagem. </t>
  </si>
  <si>
    <t>DEA 92772</t>
  </si>
  <si>
    <t>461658-8</t>
  </si>
  <si>
    <t xml:space="preserve">Armação de laje de uma estrutura convencional de concreto armado em um edifício de múltiplos pavimentos utilizando aço CA-50 de 12.5 mm - Montagem. </t>
  </si>
  <si>
    <t>DEA 92774</t>
  </si>
  <si>
    <t>469869-0</t>
  </si>
  <si>
    <t>DEA 85662.1</t>
  </si>
  <si>
    <t>430078-5</t>
  </si>
  <si>
    <t>Armacao em tela de aco soldada nervurada q-61, aco ca-60, 3,4mm, malha 15x15cm</t>
  </si>
  <si>
    <t>505491-5</t>
  </si>
  <si>
    <t xml:space="preserve">Concretagem de vigas, lajes e escadas, fck=35 mpa, para lajes maciças ou nervuradas com uso de bomba em edificação com área média de lajes maior que 20 m² - lançamento, adensamento e acabamento. </t>
  </si>
  <si>
    <t>6.2.4</t>
  </si>
  <si>
    <t>431527-8</t>
  </si>
  <si>
    <t>6.2.5</t>
  </si>
  <si>
    <t>432288-6</t>
  </si>
  <si>
    <t>6.2.6</t>
  </si>
  <si>
    <t>505418-4</t>
  </si>
  <si>
    <t xml:space="preserve">(Composição representativa) do serviço de alvenaria de vedação de blocos vazados de cerâmica de 9x19x19cm (espessura 9cm), para edificação habitacional multifamiliar (prédio). </t>
  </si>
  <si>
    <t>7.1.2</t>
  </si>
  <si>
    <t xml:space="preserve">Fixação (encunhamento) de alvenaria de vedação com argamassa aplicada com colher. </t>
  </si>
  <si>
    <t>DEA 93182</t>
  </si>
  <si>
    <t>454988-0</t>
  </si>
  <si>
    <t xml:space="preserve">Verga pré-moldada para janelas com até 1,5 m de vão. </t>
  </si>
  <si>
    <t>7.2.2</t>
  </si>
  <si>
    <t>7.2.3</t>
  </si>
  <si>
    <t>DEA 93184</t>
  </si>
  <si>
    <t>454993-7</t>
  </si>
  <si>
    <t xml:space="preserve">Verga pré-moldada para portas com até 1,5 m de vão. </t>
  </si>
  <si>
    <t>7.2.4</t>
  </si>
  <si>
    <t>DEA 93194</t>
  </si>
  <si>
    <t>438993-0</t>
  </si>
  <si>
    <t xml:space="preserve">Contraverga pré-moldada para vãos de até 1,5 m de comprimento. </t>
  </si>
  <si>
    <t>7.2.5</t>
  </si>
  <si>
    <t xml:space="preserve">Chapisco aplicado em alvenarias e estruturas de concreto internas, com colher de pedreiro.  argamassa traço 1:3 com preparo em betoneira 400l. </t>
  </si>
  <si>
    <t>EMBOÇO / MASSA UNICA INTERNA</t>
  </si>
  <si>
    <t xml:space="preserve">(Composição representativa) do serviço de emboço/massa única, traço 1:2:8, preparo mecânico, com betoneira de 400l, em paredes de ambientes internos, com execução de taliscas, para edificação habitacional multifamiliar (prédio). </t>
  </si>
  <si>
    <t>8.3</t>
  </si>
  <si>
    <t>REVESTIMENTO DE PAREDE INTERNA EM PORCELANATO</t>
  </si>
  <si>
    <t>8.3.1</t>
  </si>
  <si>
    <t>8.3.2</t>
  </si>
  <si>
    <t>DEA 9.21A</t>
  </si>
  <si>
    <t>Cerâmica 5x10cm Elizabeth ou equivalente, Branco Cristal, assentadas horizontalmente com argamassa colante AC III Quartzolit ou equivalente e rejuntadas com argamassa de rejuntamento flexível Quartzolit ou equivalente.</t>
  </si>
  <si>
    <t>CONCRETO DO PISO DA LAMINA DE CONSTRUÇÃO</t>
  </si>
  <si>
    <t>9.1.1</t>
  </si>
  <si>
    <t>DEA 97094.1</t>
  </si>
  <si>
    <t>505605-5</t>
  </si>
  <si>
    <t xml:space="preserve">Concretagem de radier, piso ou laje sobre solo, fck 15 mpa usinado bombeável (não armado) ,espessura de 5 cm - lançamento, adensamento e acabamento. </t>
  </si>
  <si>
    <t>9.2</t>
  </si>
  <si>
    <t>9.2.1</t>
  </si>
  <si>
    <t>DEA 87630.01</t>
  </si>
  <si>
    <t>505644-6</t>
  </si>
  <si>
    <t>9.3</t>
  </si>
  <si>
    <t>9.3.1</t>
  </si>
  <si>
    <t>9.3.2</t>
  </si>
  <si>
    <t>9.3.3</t>
  </si>
  <si>
    <t>9.3.4</t>
  </si>
  <si>
    <t>9.3.5</t>
  </si>
  <si>
    <t>9.4</t>
  </si>
  <si>
    <t>9.4.1</t>
  </si>
  <si>
    <t>OUTROS REVESTIMENTOS DE PISO INTERNO</t>
  </si>
  <si>
    <t>REVESTIMENTO  DE TETO</t>
  </si>
  <si>
    <t>10.3</t>
  </si>
  <si>
    <t>CHAPISCO INTERNO EM TETO</t>
  </si>
  <si>
    <t>10.3.1</t>
  </si>
  <si>
    <t>DEA 87882</t>
  </si>
  <si>
    <t>457787-6</t>
  </si>
  <si>
    <t>Chapisco aplicado no teto, com rolo para textura acrílica. argamassa traço 1:4 e emulsão polimérica (adesivo) com preparo em betoneira 400l.</t>
  </si>
  <si>
    <t>EMBOÇO / MASSA ÚNICA INTERNA EM TETO</t>
  </si>
  <si>
    <t>DEA 90406</t>
  </si>
  <si>
    <t>464552-9</t>
  </si>
  <si>
    <t xml:space="preserve">Massa única, para recebimento de pintura, em argamassa traço 1:2:8, preparo mecânico com betoneira 400l, aplicada manualmente em teto, espessura de 20mm, com execução de taliscas. </t>
  </si>
  <si>
    <t>REVESTIMENTO  DE FACHADA</t>
  </si>
  <si>
    <t>CHAPISCO EXTERNO</t>
  </si>
  <si>
    <t>11.1.1</t>
  </si>
  <si>
    <t>DEA 87905</t>
  </si>
  <si>
    <t>433325-0</t>
  </si>
  <si>
    <t xml:space="preserve">Chapisco aplicado em alvenaria (com presença de vãos) e estruturas de concreto de fachada, com colher de pedreiro.  argamassa traço 1:3 com preparo em betoneira 400l. </t>
  </si>
  <si>
    <t>EMBOÇO / MASSA UNICA EXTERNO</t>
  </si>
  <si>
    <t>11.2.1</t>
  </si>
  <si>
    <t>DEA 87775</t>
  </si>
  <si>
    <t>432316-5</t>
  </si>
  <si>
    <t xml:space="preserve">Emboço ou massa única em argamassa traço 1:2:8, preparo mecânico com betoneira 400 l, aplicada manualmente em panos de fachada com presença de vãos, espessura de 25 mm. </t>
  </si>
  <si>
    <t xml:space="preserve">FACHADA </t>
  </si>
  <si>
    <t>11.3.1</t>
  </si>
  <si>
    <t>JUNTA DE MOVIMENTAÇÃO NA FACHADA</t>
  </si>
  <si>
    <t>11.4.1</t>
  </si>
  <si>
    <t>Fornecimento e aplicação de junta de mastique, inclusive preenchimento da junta com tarucel 20mm.</t>
  </si>
  <si>
    <t>IMPERMEABILIZAÇÃO</t>
  </si>
  <si>
    <t>12.1.1</t>
  </si>
  <si>
    <t>12.1.2</t>
  </si>
  <si>
    <t>DEA 98546.01</t>
  </si>
  <si>
    <t>407119-0</t>
  </si>
  <si>
    <t xml:space="preserve">Impermeabilização de superfície com manta asfáltica em poliester aluminizado , uma camada, inclusive aplicação de primer asfáltico, e=3mm. </t>
  </si>
  <si>
    <t>IMPERMEABILIZACAO DOS RESERVATORIOS INFERIOR E SUPERIOR</t>
  </si>
  <si>
    <t>12.2.1</t>
  </si>
  <si>
    <t>12.2.2</t>
  </si>
  <si>
    <t>DEA 98555.01</t>
  </si>
  <si>
    <t>460739-2</t>
  </si>
  <si>
    <t xml:space="preserve">Impermeabilização de superfície com impermeabilizante semi-flexivel, 3 demãos, reforçado com véu de poliéster (mav). </t>
  </si>
  <si>
    <t>12.3.1</t>
  </si>
  <si>
    <t xml:space="preserve">IMPERMEABILIZACAO DE  ÁREA MOLHADA INTERNA (BWC´S SUPERIORES) </t>
  </si>
  <si>
    <t>DEA 98555</t>
  </si>
  <si>
    <t>478520-7</t>
  </si>
  <si>
    <t xml:space="preserve">Impermeabilização de superfície com impermeabilizante semi-flexivel (mai), 3 demãos. </t>
  </si>
  <si>
    <t xml:space="preserve">IMPERMEABILIZACAO DE POCO DE ELEVADOR </t>
  </si>
  <si>
    <t>13.1.1</t>
  </si>
  <si>
    <t>13.1.2</t>
  </si>
  <si>
    <t>13.1.3</t>
  </si>
  <si>
    <t xml:space="preserve">Aplicação manual de pintura com tinta látex acrílica em paredes, duas demãos. </t>
  </si>
  <si>
    <t>13.2.1</t>
  </si>
  <si>
    <t>432002-6</t>
  </si>
  <si>
    <t>13.2.2</t>
  </si>
  <si>
    <t>DEA 88496</t>
  </si>
  <si>
    <t>441105-6</t>
  </si>
  <si>
    <t xml:space="preserve">Aplicação e lixamento de massa látex em teto, duas demãos. </t>
  </si>
  <si>
    <t>13.2.3</t>
  </si>
  <si>
    <t>DEA 10.20</t>
  </si>
  <si>
    <t>469734-0</t>
  </si>
  <si>
    <t>434286-0</t>
  </si>
  <si>
    <t xml:space="preserve">MÁRMORES E GRANITOS </t>
  </si>
  <si>
    <t xml:space="preserve">BALCÃO E BANCADA EM GRANITO </t>
  </si>
  <si>
    <t>14.1.1</t>
  </si>
  <si>
    <t>14.1.2</t>
  </si>
  <si>
    <t>14.1.3</t>
  </si>
  <si>
    <t>14.1.4</t>
  </si>
  <si>
    <t>14.1.5</t>
  </si>
  <si>
    <t>14.1.6</t>
  </si>
  <si>
    <t>14.1.7</t>
  </si>
  <si>
    <t>14.2.1</t>
  </si>
  <si>
    <t>OUTRAS PEÇAS DE GRANITO</t>
  </si>
  <si>
    <t>KIT PORTA PRONTA DE MADEIRA COM FERRAGEM</t>
  </si>
  <si>
    <t>DEA 13.1</t>
  </si>
  <si>
    <t>244672-3</t>
  </si>
  <si>
    <t>CONTRAMARCO</t>
  </si>
  <si>
    <t>DEA 11.46</t>
  </si>
  <si>
    <t xml:space="preserve">443346-7  </t>
  </si>
  <si>
    <t>Instalação de contramarco para esquadrias em perfil CM200 ALCOA ou equivalente.</t>
  </si>
  <si>
    <t>ESQUADRIA DE ALUMÍNIO E VIDRO</t>
  </si>
  <si>
    <t>PORTA CORTA-FOGO</t>
  </si>
  <si>
    <t>GRADIL E PORTÃO DE ACESSO</t>
  </si>
  <si>
    <t>TERRAPLENAGEM, PAVIMENTAÇÃO E DRENAGEM</t>
  </si>
  <si>
    <t>16.1.1</t>
  </si>
  <si>
    <t>DEA 03.03.045</t>
  </si>
  <si>
    <t>435141-0</t>
  </si>
  <si>
    <t>Fornecimento e montagem de tela de sinalização laranja (H=1,2m) fixada em montantes de ferro de 1/2 Pol. Ou em barrotes de madeira 3x3 Pol. Colocados sobre base de concreto traço 1:4:8, espaçados a cada 2 m, inclusive posterior retirada e reaproveitamento.</t>
  </si>
  <si>
    <t>16.2</t>
  </si>
  <si>
    <t>16.2.1</t>
  </si>
  <si>
    <t>16.2.2</t>
  </si>
  <si>
    <t>16.2.3</t>
  </si>
  <si>
    <t>DEA 05.02.060</t>
  </si>
  <si>
    <t>435290-4</t>
  </si>
  <si>
    <t>Execução de aterro abrangendo espalhamento, homogeneização, umedecimento e compactação mecânica em camadas de 20cm de espessura, inclusive o fornecimento do barro proveniente de jazida a uma distância máxima de 12 KM.</t>
  </si>
  <si>
    <t>16.3</t>
  </si>
  <si>
    <t>16.3.1</t>
  </si>
  <si>
    <t>16.3.2</t>
  </si>
  <si>
    <t>16.4</t>
  </si>
  <si>
    <t>16.4.1</t>
  </si>
  <si>
    <t>16.4.2</t>
  </si>
  <si>
    <t>16.5</t>
  </si>
  <si>
    <t>PISO INTERTRAVADO / RODAPÉ PRÉ-MOLDADO</t>
  </si>
  <si>
    <t>16.5.1</t>
  </si>
  <si>
    <t>16.5.2</t>
  </si>
  <si>
    <t>DEA 94275</t>
  </si>
  <si>
    <t>434236-4</t>
  </si>
  <si>
    <t>Assentamento de guia (meio-fio) em trecho reto, confeccionada em concreto pré-fabricado, dimensões 100x15x13x20 cm (comprimento x base inferior x base superior x altura), para urbanização interna de empreendimentos.</t>
  </si>
  <si>
    <t>DEA 94276</t>
  </si>
  <si>
    <t>500500-0</t>
  </si>
  <si>
    <t xml:space="preserve">Assentamento de guia (meio-fio) em trecho curvo, confeccionada em concreto pré-fabricado, dimensões 100x15x13x20 cm (comprimento x base inferior x base superior x altura), para urbanização interna de empreendimentos. </t>
  </si>
  <si>
    <t>PISO EM CONCRETO (CALÇADA EXTERNA)</t>
  </si>
  <si>
    <t>DEA 97114</t>
  </si>
  <si>
    <t>502112-0</t>
  </si>
  <si>
    <t xml:space="preserve">Execução de juntas de contração para pavimentos de concreto. </t>
  </si>
  <si>
    <t>PISO ALERTA/DIRECIONAL EM LAJOTA</t>
  </si>
  <si>
    <t>Fornecimento e assentamento de piso tátil DIRECIONAL em lajota de concreto, com dimensões (0,25x0,25)m, aplicado sobre lastro de concreto 1:4:8 com 5cm de espessura, inclusive execução de lastro.</t>
  </si>
  <si>
    <t>Fornecimento e assentamento de piso tátil de ALERTA em lajota de concreto, com dimensões (0,25x0,25)m, aplicado sobre lastro de concreto 1:4:8 com 5cm de espessura, inclusive execução de lastro.</t>
  </si>
  <si>
    <t>OUTROS PISOS EXTERNOS</t>
  </si>
  <si>
    <t>17.1.1</t>
  </si>
  <si>
    <t>17.1.2</t>
  </si>
  <si>
    <t>17.1.3</t>
  </si>
  <si>
    <t>17.1.4</t>
  </si>
  <si>
    <t>17.1.5</t>
  </si>
  <si>
    <t>17.2</t>
  </si>
  <si>
    <t>17.2.1</t>
  </si>
  <si>
    <t>17.2.2</t>
  </si>
  <si>
    <t>17.2.3</t>
  </si>
  <si>
    <t>17.2.4</t>
  </si>
  <si>
    <t>17.2.5</t>
  </si>
  <si>
    <t>17.2.6</t>
  </si>
  <si>
    <t>17.3</t>
  </si>
  <si>
    <t>17.3.1</t>
  </si>
  <si>
    <t>17.3.2</t>
  </si>
  <si>
    <t>17.3.3</t>
  </si>
  <si>
    <t>17.3.4</t>
  </si>
  <si>
    <t>17.3.5</t>
  </si>
  <si>
    <t>17.3.6</t>
  </si>
  <si>
    <t>17.4</t>
  </si>
  <si>
    <t>17.4.1</t>
  </si>
  <si>
    <t>17.4.2</t>
  </si>
  <si>
    <t>17.4.3</t>
  </si>
  <si>
    <t>17.4.4</t>
  </si>
  <si>
    <t>17.4.5</t>
  </si>
  <si>
    <t>17.4.6</t>
  </si>
  <si>
    <t>17.4.7</t>
  </si>
  <si>
    <t>17.4.8</t>
  </si>
  <si>
    <t>17.5</t>
  </si>
  <si>
    <t>17.5.1</t>
  </si>
  <si>
    <t>17.5.2</t>
  </si>
  <si>
    <t>17.5.3</t>
  </si>
  <si>
    <t>17.5.4</t>
  </si>
  <si>
    <t>17.5.5</t>
  </si>
  <si>
    <t>17.5.6</t>
  </si>
  <si>
    <t>17.6</t>
  </si>
  <si>
    <t>17.6.1</t>
  </si>
  <si>
    <t>17.6.2</t>
  </si>
  <si>
    <t>17.6.3</t>
  </si>
  <si>
    <t>pt</t>
  </si>
  <si>
    <t>DEA 05.01.010</t>
  </si>
  <si>
    <t>435266-1</t>
  </si>
  <si>
    <t>321623-3</t>
  </si>
  <si>
    <t>Fornecimento e fixação de assento para bacia sanitária PP sem abertura frontal, fabricante Celite, linha Acesso Confort ou equivalente.</t>
  </si>
  <si>
    <t>DEA 21.5</t>
  </si>
  <si>
    <t>430461-6</t>
  </si>
  <si>
    <t>DEA 21.18</t>
  </si>
  <si>
    <t>408501-9</t>
  </si>
  <si>
    <t>Fornecimento de válvula de descarga linha Benefit, diâmetro 1 1/4", referência 184906, fabricação Docol ou equivalente.</t>
  </si>
  <si>
    <t>DEA 21.16</t>
  </si>
  <si>
    <t>209858-0</t>
  </si>
  <si>
    <t>Fornecimento e assentamento de saboneteira plástica de parede, tipo dispenser para sabonete líquido, com reservatório de 800 a 1.500ml.</t>
  </si>
  <si>
    <t>DEA 21.15A</t>
  </si>
  <si>
    <t>Fornecimento e assentamento de porta papel toalha, toalheiro em plástico ABS, para papel toalha interfolheado da SANTHER, MILCLEAN, Laleka da DIXHIGIENE ou equivalente.</t>
  </si>
  <si>
    <t>216905-3</t>
  </si>
  <si>
    <t>Fornecimento de espelho cristal 4mm, colocado sobre chapas de isopor, fixado com parafuso de aço galvanizado, inclusive assentamento.</t>
  </si>
  <si>
    <t>DEA 24.17 B</t>
  </si>
  <si>
    <t xml:space="preserve">Fornecimento e assentamento de barra de apoio, em aço inox, Wc PPNE, diâmetro de 1 1/2", L= 0,70m de comprimento,fixada na parede com parafusos, conforme detalhes de arquitetura. </t>
  </si>
  <si>
    <t>DEA 24.17 C</t>
  </si>
  <si>
    <t xml:space="preserve">Fornecimento e assentamento de barra de apoio, em aço inox, Wc PPNE, diâmetro de 1 1/2", L= 0,80m de comprimento fixada na parede com parafusos, conforme detalhes de arquitetura. </t>
  </si>
  <si>
    <t>DESTINO FINAL DE ESGOTO</t>
  </si>
  <si>
    <t>24.1</t>
  </si>
  <si>
    <t>DEA 19.06.020</t>
  </si>
  <si>
    <t xml:space="preserve">436177-6 </t>
  </si>
  <si>
    <t>24.2</t>
  </si>
  <si>
    <t>DEA 92456</t>
  </si>
  <si>
    <t>Montagem e desmontagem de fôrma de viga, escoramento metálico, pé-direito simples, em chapa de madeira resinada, 4 utilizações.</t>
  </si>
  <si>
    <t>DEA 92919</t>
  </si>
  <si>
    <t>506357-4</t>
  </si>
  <si>
    <t>Armação de estruturas de concreto armado, exceto vigas, pilares, lajes e fundações, utilizando aço ca-50 de 10,0 mm - montagem.</t>
  </si>
  <si>
    <t>DEA 92921</t>
  </si>
  <si>
    <t xml:space="preserve">Armação de estruturas de concreto armado, exceto vigas, pilares, lajes e fundações, utilizando aço ca-50 de 12,5 mm - montagem. </t>
  </si>
  <si>
    <t>24.3</t>
  </si>
  <si>
    <t>DEA 92915</t>
  </si>
  <si>
    <t>506359-0</t>
  </si>
  <si>
    <t xml:space="preserve">Armação de estruturas de concreto armado, exceto vigas, pilares, lajes e fundações, utilizando aço ca-60 de 5,0 mm - montagem. </t>
  </si>
  <si>
    <t>SISTEMA DE INCÊNDIO</t>
  </si>
  <si>
    <t>DEA 97599</t>
  </si>
  <si>
    <t>PAISAGISMO E MOBILIÁRIO URBANO</t>
  </si>
  <si>
    <t>27.1</t>
  </si>
  <si>
    <t>DEA 98516.01</t>
  </si>
  <si>
    <t>IDENTIDADE VISUAL</t>
  </si>
  <si>
    <t>DEA 93205.02</t>
  </si>
  <si>
    <t>502117-0</t>
  </si>
  <si>
    <t>Alvenaria de embasamento/fundação em blocos de concreto 19x19x39, FCK 4,5mPA</t>
  </si>
  <si>
    <t>DEA 4.29</t>
  </si>
  <si>
    <t xml:space="preserve">Armação para execução de radier com tela de aço soldada nervurada  Q-61, AÇO CA-60, 3,4MM, malha 15X15CM  </t>
  </si>
  <si>
    <t>DEA 06.03.090</t>
  </si>
  <si>
    <t>435325-0</t>
  </si>
  <si>
    <t>Concreto estrutural, FCK 20 MPA, condição B (NBR-12655), lançado em estruturas e adensado.</t>
  </si>
  <si>
    <t>DEA 87894</t>
  </si>
  <si>
    <t>432302-5</t>
  </si>
  <si>
    <t xml:space="preserve">Chapisco aplicado em alvenaria (sem presença de vãos) e estruturas de concreto de fachada, com colher de pedreiro.  argamassa traço 1:3 com preparo em betoneira 400l. </t>
  </si>
  <si>
    <t>DEA 87792</t>
  </si>
  <si>
    <t>432314-9</t>
  </si>
  <si>
    <t xml:space="preserve">Emboço ou massa única em argamassa traço 1:2:8, preparo mecânico com betoneira 400 l, aplicada manualmente em panos cegos de fachada (sem presença de vãos), espessura de 25 mm. </t>
  </si>
  <si>
    <t>LETREIRO</t>
  </si>
  <si>
    <t>DEA 24.24 B</t>
  </si>
  <si>
    <t>DEA 24.10</t>
  </si>
  <si>
    <t>429837-3</t>
  </si>
  <si>
    <t>Fornecimento e fixação de brasão do Estado de Pernambuco em latão fundido, alto relevo, nas dimensões aproximadas 0,70m x 0,71m, inclusive parafusos de inox, conforme modelo.</t>
  </si>
  <si>
    <t>LEVANTE DO MURO EXTERNO / MURETAS</t>
  </si>
  <si>
    <t>REVESTIMENTO DO MURO EXTERNO / MURETAS</t>
  </si>
  <si>
    <t>DEA 9.12A</t>
  </si>
  <si>
    <t>506629-8</t>
  </si>
  <si>
    <t>Revestimento de parede com pedra canjiquinha, aplicada com argamassa industrializada AC-III.</t>
  </si>
  <si>
    <t>Limpeza Geral da Obra</t>
  </si>
  <si>
    <t>7.1.3</t>
  </si>
  <si>
    <t>7.2.6</t>
  </si>
  <si>
    <t>8.3.3</t>
  </si>
  <si>
    <t>Fornecimento e assentamento de CERÂMICA, PEI-5, 46x46 cm, Linha Titan WHITE- Elizabeth Tipo A ou equivalente, assentada com argamassa colante industrializada, com espaçamento de 4mm, rejuntada com argamassa de rejuntamento flexível e impermeável.</t>
  </si>
  <si>
    <t xml:space="preserve">REVESTIMENTO DE PISO  E RODAPÉ </t>
  </si>
  <si>
    <t>9.3.6</t>
  </si>
  <si>
    <t>Fornecimento e assentamento de PISO EM GRANILITE CINZA CLARO. (Escada)</t>
  </si>
  <si>
    <t>Fornecimento e assentamento de RODAPÉ EM GRANILITE CINZA CLARO, altura 15cm. (Escada)</t>
  </si>
  <si>
    <t>Mix cerâmica (5x5cm), NGK ou equivalente, Azul Maranhão Ref.GR 702 (55%) e Azul Petrópolis Ref. GR 718 (45%), rejunte epóxi cinza platinum.</t>
  </si>
  <si>
    <t>11.3.2</t>
  </si>
  <si>
    <t>11.3.3</t>
  </si>
  <si>
    <t>Cerâmica 5x10cm Elizabeth ou equivalente, Branco Cristal</t>
  </si>
  <si>
    <t>PAINEL DE AZULEJO Eliane (20x20) nas cores azul naval (50%) e Branco (50%) ou equivalente técnico.</t>
  </si>
  <si>
    <t xml:space="preserve">PAINEL REVESTIMENTO MOS RIPA NAT, PORTOBELLO 30X120cm, aplicado na vertical. </t>
  </si>
  <si>
    <t>CERÂMICA, PEI-5, 46x46 cm, Linha Titan WHITE- Elizabeth Tipo A ou equivalente.</t>
  </si>
  <si>
    <t>RODAPÉ EM CERÂMICA com 7cm de largura , PEI-5, Linha Titan white - Elizabeth Tipo A ou equivalente.</t>
  </si>
  <si>
    <t>RODAPÉ EM PORCELANATO com 10cm de largura , Bianco Polido, ( Elizabeth ou equivalente.</t>
  </si>
  <si>
    <t xml:space="preserve">PISO EM GRANILITE CINZA CLARO. </t>
  </si>
  <si>
    <t xml:space="preserve">RODAPÉ EM GRANILITE CINZA CLARO, largura de 15cm. </t>
  </si>
  <si>
    <t>DESCRIÇÃO DO MATERIAL</t>
  </si>
  <si>
    <t>DATA:</t>
  </si>
  <si>
    <t>PORCELANATO 62,5 x 62,5 cm, Bianco Polido, ( Elizabeth ou equivalente).</t>
  </si>
  <si>
    <t>REVESTIMENTOS PARA COTAÇÃO</t>
  </si>
  <si>
    <t>DEA 88485</t>
  </si>
  <si>
    <t>432003-4</t>
  </si>
  <si>
    <t>Aplicação de fundo selador acrílico em paredes, uma demão. af_06/2014</t>
  </si>
  <si>
    <t>13.1.4</t>
  </si>
  <si>
    <t>DEA 88489.01</t>
  </si>
  <si>
    <t xml:space="preserve">Fornecimento e assentamento de bancada em granito polido cinza ocre espessura de 2cm tipo "L" com duas alturas,  tampo inferior em "L" com as medidas de (1,40x0,60 + 1,32x0,44)m e tampo superior  em "L" (1,46x0,30 + 0,69x0,30)m ; paredes revestidas e montantes de apoio em granito bipolido, com acabamento reto nas arestas - Conforme Detalhe (Bancada de Granito da Recepção/Espera) - 01 UNID. </t>
  </si>
  <si>
    <t xml:space="preserve">Fornecimento e assentamento de balcão em granito polido cinza ocre espessura de 2cm, medindo de (0,90 x 0,48 )m, com abertura para 01 cuba de embutir, com testeira de 5cm e respaldo de 10cm com acabamento reto, incluindo mão francesa para apoio - Conforme Detalhe (Wc-Jurados) </t>
  </si>
  <si>
    <t xml:space="preserve">Fornecimento e assentamento de balcão em granito polido cinza ocre espessura de 2cm, medindo de (2,05 x 0,55 )m, com abertura para 02 cubas de embutir, com testeira de 5cm e respaldo de 10cm com acabamento reto, incluindo mão francesa para apoio - Conforme Detalhe (Wc-Público) </t>
  </si>
  <si>
    <t xml:space="preserve">Fornecimento e assentamento de balcão em granito polido cinza ocre espessura de 2cm, medindo de (1,80 x 0,55 )m, área seca e molhada, com abertura para 01 cuba de embutir, com testeira de 5cm e respaldo de 10cm com acabamento reto, incluindo mão francesa para apoio - Conforme Detalhe (Copa) </t>
  </si>
  <si>
    <t xml:space="preserve">Fornecimento e assentamento de balcão em granito polido cinza ocre espessura de 2cm, medindo de (0,90 x 0,46 )m, com abertura para 01 cuba de embutir, com testeira de 5cm e respaldo de 10cm com acabamento reto, incluindo mão francesa para apoio - Conforme Detalhe (Wc-Promotoria/Juiz) </t>
  </si>
  <si>
    <t xml:space="preserve">Fornecimento e assentamento de bancada em granito polido cinza ocre espessura de 2cm,  tampo superior  (2,36x0,65)m ; montante de apoio em granito bipolido chumbado nas paredes laterais - Conforme Detalhe (Bancada das Secretarias) - 01 UNID. </t>
  </si>
  <si>
    <t>14.2.2</t>
  </si>
  <si>
    <t>Fornecimento e assentamento de friso em granito natural polido cinza ocre com 2,0 cm de espessura e 4,0 cm de largura. (conforme detalhe )</t>
  </si>
  <si>
    <t>14.2.3</t>
  </si>
  <si>
    <t>Fornecimento e assentamento de moldura em granito natural polido cinza ocre (conforme detalhe das esquadrias )</t>
  </si>
  <si>
    <t>Fornecimento e assentamento de granito apicoado cinza ocre  (Base dos Mastros)</t>
  </si>
  <si>
    <t>Fornecimento e assentamento de granito flamejado cinza ocre  (Base dos Mastros)</t>
  </si>
  <si>
    <t>Fornecimento e instalação suporte para BICICLETAS tipo inglês ("sheffield") ou "U invertido" , modelo para fixação na superfície (chapa quadrada 15x15cm) e tubo de ferro com diâmetro 5cm e espessura 2mm (75cm de largura e 75cm de altura) pintado com pintura automotiva na cor cinza escuro - Conforme Detalhe.</t>
  </si>
  <si>
    <t>FERRO</t>
  </si>
  <si>
    <t>AÇO INOX</t>
  </si>
  <si>
    <t xml:space="preserve">Fornecimento e fixação de assento para bacia sanitária PP com caixa acoplada, fabricante Celite  ou equivalente </t>
  </si>
  <si>
    <t xml:space="preserve">Fornecimento e instalação de bacia sanitária convencional sem abertura frontal, linha Acesso Confort  REF: 31310 Celite ou equivalente </t>
  </si>
  <si>
    <t xml:space="preserve">Fornecimento e instalação de cuba de embutir oval universal Celite Ref: 10148, na cor branca ou equivalente, incluso válvula  em metal cromado, engate e sifão flexível em pvc - fornecimento e instalação. </t>
  </si>
  <si>
    <t>Fornecimento e instalação de lavatório com coluna suspensa, linha Acesso, Cód.31055, Celite ou equivalente, incluso válvula  em metal cromado, engate e sifão flexível em pvc.</t>
  </si>
  <si>
    <t>Fornecimento e instalação de porta Papel higiênico sem tampa, linha Eco, cromada, Ref.: 337413, Expambox ou equivalente.</t>
  </si>
  <si>
    <t>DEA 21.10</t>
  </si>
  <si>
    <t>Fornecimento e instalação de bacia turca Celite ou equivalente</t>
  </si>
  <si>
    <t>LOUÇAS E METAIS SANITÁRIOS</t>
  </si>
  <si>
    <t>COBERTA</t>
  </si>
  <si>
    <t>Telhamento com telha ondulada de fibrocimento e = 6 mm, com recobrimento lateral de 1 1/4 de onda para telhado com inclinação máxima de 10°, com até 2 águas, incluso içamento. af_07/2019</t>
  </si>
  <si>
    <t>DEA 06.03.110</t>
  </si>
  <si>
    <t>435341-2</t>
  </si>
  <si>
    <t>Concreto   armado   pronto,   Fck   15MPa,   condição   B   (NBR   12655), lançado   em   lajes   e   adensado,   inclusive   forma,   escoramento   e ferragem. (rufos e calhas em concreto)</t>
  </si>
  <si>
    <t>IMPERMEABILIZACAO DA COBERTA</t>
  </si>
  <si>
    <t>JAV 10  - Janela com 03 folhas de correr, esquadria em alumínio com pintura eletrostática classe 13, anodizada  na COR BRONZE, com VIDRO LAMINADO de 6mm na COR VERDE.Perfis em alumínio extrudado na liga 6060/T5, de acordo com a norma técnica ABNT - NBR 8117.Incluso o fornecimento do contramarco. 
Dimensão: (3,40 x 1,50)m.</t>
  </si>
  <si>
    <t>JAV 11  - Janela com 01 folha fixa, esquadria em alumínio com pintura eletrostática classe 13, anodizada  na COR BRONZE, com VIDRO LAMINADO de 6mm na COR VERDE.Perfis em alumínio extrudado na liga 6060/T5, de acordo com a norma técnica ABNT - NBR 8117.Incluso o fornecimento do contramarco. 
Dimensão: (1,15 x 1,50)m.</t>
  </si>
  <si>
    <t>V2- Visor com vidro fixo, esquadria em alumínio com pintura eletrostática classe 13, anodizada  na COR BRONZE, com VIDRO LAMINADO de 6mm na COR VERDE.Perfis em alumínio extrudado na liga 6060/T5, de acordo com a norma técnica ABNT - NBR 8117.Incluso o fornecimento do contramarco. 
Dimensão: (1,55 x 1,00) m - Distribuição</t>
  </si>
  <si>
    <t>PV02 - Pele de vidro com esquadria em alumínio com pintura eletrostática classe 13, anodizada  na COR BRONZE, com VIDRO LAMINADO de 10mm na COR VERDE.Perfis em alumínio extrudado na liga 6060/T5, de acordo com a norma técnica ABNT - NBR 8117.Incluso o fornecimento do contramarco.</t>
  </si>
  <si>
    <t>14.1.8</t>
  </si>
  <si>
    <t>14.1.9</t>
  </si>
  <si>
    <t>14.1.10</t>
  </si>
  <si>
    <t>14.1.11</t>
  </si>
  <si>
    <t xml:space="preserve">Fornecimento e assentamento de bancada em granito polido verde ubatuba espessura de 2cm ,  tampo superior com as medidas de (1,12x0,65x2 + 1,30x0,60)m com acabamento frontal reto duplo e paredes externas revestidas em granito - Conforme Detalhe (Bancada do Juiz - Salão do Júri) - 01 UNID. </t>
  </si>
  <si>
    <t xml:space="preserve">Fornecimento e assentamento de bancada em granito polido verde ubatuba espessura de 2cm ,  tampo superior com as medidas de (4,90x0,60)m com acabamento reto duplo em ambas as faces e paredes revestidas em granito - Conforme Detalhe (Bancada dos Jurados - Salão do Júri) - 01 UNID. </t>
  </si>
  <si>
    <t xml:space="preserve">Fornecimento e assentamento de divisória em granito polido verde ubatuba espessura de 2cm,  medida do tampo superior de (4,98x0,20)m com acabamento reto duplo em todas as faces e paredes revestidas em granito - Conforme Detalhe (Divisória dos Jurados - Salão do Júri) - 01 UNID. </t>
  </si>
  <si>
    <t xml:space="preserve">Fornecimento e assentamento de bancada em granito polido verde ubatuba espessura de 2cm ,  tampo superior com as medidas de (1,60x0,60)m com acabamento reto duplo em ambas as faces e paredes externas revestidas em granito - Conforme Detalhe (Bancada do Defensor/Promotor - Salão do Júri) - 02 UNID. </t>
  </si>
  <si>
    <t>14.1.12</t>
  </si>
  <si>
    <t>Fornecimeto e assentamento de espelho em granito polido verde ubatuba espessura de 2cm  - Conforme Detalhe (Salão do Júri)</t>
  </si>
  <si>
    <t xml:space="preserve">Fornecimento e assentamento de bancada em granito polido cinza ocre espessura de 2cm (1,55x0,40)m ; - Conforme Detalhe (Bancada de atendimento da distribuição) - 01 UNID. </t>
  </si>
  <si>
    <t>Fornecimento e instalação de escada do tipo marinheiro com cantoneira 1" 1/4" x 1/4" e varão de ferro de 3/4",pintada com zarcão ou antiferrugem e pintura automotiva na cor cinza - Conforme Detalhe.</t>
  </si>
  <si>
    <t>CORRIMÃO / GRADES/ESCADA DE MARINHEIRO/MASTROS</t>
  </si>
  <si>
    <t>CONSTRUÇÃO DO FÓRUM DA COMARCA DE TRIUNFO</t>
  </si>
  <si>
    <t>12.3.2</t>
  </si>
  <si>
    <t>Aplicação manual de pintura a cal (caiação) em paredes, duas demãos. (Poço do Elevador)</t>
  </si>
  <si>
    <t>RUA ALBERTO CORTEZ DE ALENCAR, S/N, ENCRUZILHADA - TRIUNFO - PE</t>
  </si>
  <si>
    <t>Ponto simples para voz/dados em alvenaria, composto por tubulação em eletroduto de PVC rígido 1", com luva de rosca interna, curva e acessórios, cabo Utp 4 pares (1x), cat. 5e, Furukawa ou equivalente, para uma tomada RJ45 (voz ou dados), incluindo a reserva técnica de 5,5m de cabo.</t>
  </si>
  <si>
    <t>Ponto duplo para voz/dados em alvenaria, composto por tubulação em eletroduto de PVC rígido 1", com luva de rosca interna, curva e acessórios, cabo Utp 4 pares (2x), cat. 5e, Furukawa ou equivalente, para duas tomadas RJ45 (voz/dados) incluindo a reserva técnica de cabo de 11m (2x5,5m).</t>
  </si>
  <si>
    <t>Tomada de embutir  no piso (2p+t) para caixa de 4 x 2 pol., com placa em latão e módulo na linha Pialplus ou equivalente, sendo um módulo de 10A, demais acessórios, inclusive instalação.</t>
  </si>
  <si>
    <t>Interruptor de embutir de uma seção para caixa 4x2 pol., composto por suporte, placa e módulo na linha Pialplus ou equivalente, na cor bege e demais acessórios, inclusive instalação.</t>
  </si>
  <si>
    <t>Interruptor de embutir  three-way (paralelo) de uma tecla para caixa 4x2 pol., composto por suporte, placa e módulo na linha Pialplus ou equivalente, na cor bege e demais acessórios, inclusive instalação.</t>
  </si>
  <si>
    <t>Interruptor de embutir de três seções para caixa 4x2 pol., composto por suporte, placa e módulos na linha Pialplus ou equivalente, na cor bege e demais acessórios, inclusive instalação.</t>
  </si>
  <si>
    <t>Interruptor de embutir  three-way (paralelo) de duas teclas para caixa 4x2 pol., composto por suporte, placa e módulo na linha Pialplus ou equivalente, na cor bege e demais acessórios, inclusive instalação.</t>
  </si>
  <si>
    <t>Tomada de embutir (2p+t) para caixa de 4 x 2 pol., com placa e módulo na linha Pialplus ou equivalente, sendo um módulo de 20A, demais acessórios, inclusive instalação.</t>
  </si>
  <si>
    <t>Fornecimento e instalação de caixa 4x4 pol para instalação em parede.</t>
  </si>
  <si>
    <t>Fornecimento tampa cega, 4x4 pol., cor bege, na linha Pial Plus ou equivalente, inclusive instalação.</t>
  </si>
  <si>
    <t>Tomada de embutir (2p+t) para caixa de 4 x 2 pol., com placa e módulo na linha Pialplus ou equivalente, sendo um módulo de 10A, demais acessórios, inclusive instalação.</t>
  </si>
  <si>
    <t>Ponto duplo para voz/dados no piso, composto por tubulação em eletroduto de PVC rígido 1", com luva de rosca interna, curva e acessórios, cabo Utp 4 pares (2x), cat. 5e, Furukawa ou equivalente, para duas tomadas RJ45 (voz/dados) incluindo a reserva técnica de cabo de 11m (2x5,5m).</t>
  </si>
  <si>
    <t>Ponto simples para voz/dados em poste, composto por tubulação em eletroduto de PVC rígido 1", com luva de rosca interna, curva e acessórios, cabo Utp 4 pares (1x), cat. 5e, Furukawa ou equivalente, para uma tomada RJ45 (voz ou dados), incluindo a reserva técnica de 5,5m de cabo.</t>
  </si>
  <si>
    <t>Ponto simples para voz/dados no piso, composto por tubulação em eletroduto de PVC rígido 1", com luva de rosca interna, curva e acessórios, cabo Utp 4 pares (1x), cat. 5e, Furukawa ou equivalente, para uma tomada RJ45 (voz ou dados), incluindo a reserva técnica de 5,5m de cabo.</t>
  </si>
  <si>
    <t>Ponto simples para alarme em alvenaria, composto por tubulação em eletroduto de PVC rígido 3/4", com luva de rosca interna, curva e acessórios, cabo CCI-50 (1x), Furukawa ou equivalente, para uma tomada RJ11.</t>
  </si>
  <si>
    <t>Interruptor de embutir de duas seções para caixa 4x2 pol., composto por suporte, placa e módulo na linha Pialplus ou equivalente, na cor bege e demais acessórios, inclusive instalação.</t>
  </si>
  <si>
    <t>Interruptor de sobrepor  three-way (paralelo) de uma tecla para caixa 4x2 pol., composto por suporte, placa e módulo na linha Pialplus ou equivalente, na cor bege e demais acessórios, inclusive instalação.</t>
  </si>
  <si>
    <t>Luminária de embutir p/ 02 (duas) lâmpadas LED de 18W, sem alojamento; corpo em chapa de aço galvanizado c/ pintura eletrostática em pó de poliéster epóxi; refletor facetado em alumínio anodizado de alta pureza e refletância; aletas parabólicas em alumínio; soquetes em policarbonato; inclusive lâmpadas LED tubular Philips, Osram, ou equivalente, 2x18W, 220V, demais acessórios e instalação. Ref. Lumicenter, Luminárias Projeto, Itaim, Stillux, Indelpa ou equivalente. 0,5m de cabo PP2,5mm², 01 conector macho, 01 conector fêmea</t>
  </si>
  <si>
    <t>Luminária de sobrepor p/ 02 (duas) lâmpadas LED de 18W, s/ alojamento; corpo em chapa de aço galvanizado c/ pintura eletrostática em pó de poliéster epóxi; refletor facetado em alumínio anodizado de alta pureza e refletância; aleta plana em chapa de aço pintada (branca); inclusive lâmpadas, para lâmpada LED tubular, 2x18W, 220V, demais acessórios e instalação. Ref. Lumicenter, Luminárias Projeto, Itaim, Stillux, Indelpa ou equivalente.  0,5m de cabo PP2,5mm², 01 conector macho, 01 conector fêmea</t>
  </si>
  <si>
    <t>Luminária LED  de embutir dicróica 5W, demais acessórios e instalação. Ref. Lumicenter, Luminárias Projeto, Itaim, Stillux, Indelpa ou equivalente.</t>
  </si>
  <si>
    <t>Fornecimento de POSTE RETO SIMPLES, telecônico, confeccionado em tubo de aço patente galvanizado a fogo medindo 8metros, flangeado com base e chumbador, produzido em três estágios, sendo: 3", 2 1/2" e 2". Ref. MP-600, fab: EDESA, ou equivalente.</t>
  </si>
  <si>
    <t>Fornecimento de luminária externa, retangular para poste tipo pétala com três módulos de LED de 120W/100W (equivalente a 250W de vapor metálico) com emissão de luz na cor branco neutro, em alumínio com acabamento em pintura eletrostática, inclusive instalação em postes de 8m. Ref. ITAIM MODELO TRANSFORMER 3 ou equivalente .</t>
  </si>
  <si>
    <t>Fornecimento e instalação de luminária circular resistente a água, para embutir em jardim ou piso, toda em liga de alumínio injetado. Proteção em vidro temperado e grade. Acabamento em pintura eletrostática na cor preta grau de proteção IP65, inclusive lâmpada par 30 LED 12W.Itaim, Prolumi ou equivalente</t>
  </si>
  <si>
    <t>Fornecimento de POSTE RETO DUPLO, telecônico, confeccionado em tubo de aço patente galvanizado a fogo medindo 8metros, flangeado com base e chumbador, produzido em três estágios, sendo: 3", 2 1/2" e 2". Fab: EDESA, ou equivalente.</t>
  </si>
  <si>
    <t>Fornecimento e Instalação de Projetor LED 50W, modelo Philips BVP162 ou equivalente.</t>
  </si>
  <si>
    <t>Fornecimento e assentamento de eletroduto de PVC rígido de 3/4" com luva de rosca interna, curvas, assentado em valas/alvenaria, inclusive escavação, reaterro e demais acessórios de fixação.</t>
  </si>
  <si>
    <t>Fornecimento e assentamento de eletroduto de PVC rígido de 2" com luva de rosca interna, assentado em valas/alvenaria, inclusive escavação, reaterro e demais acessórios de fixação.</t>
  </si>
  <si>
    <t>Disjuntor monopolar termomagnético de 6 até 32A Eletromar padrão IEC ou equivalente, inclusive instalação em quadro de distribuição, conforme projeto.</t>
  </si>
  <si>
    <t>Disjuntor tripolar termomagnético até 125A Eletromar padrão IEC ou equivalente, inclusive instalação em quadro de distribuição, conforme o projeto.</t>
  </si>
  <si>
    <t>Quadro de distribuição metálico de sobrepor, em chapa 16 BWG, para 24 circuitos monopolares padrão DIN, com barra de neutro e terra 150A, com porta e trinco, Cemar ou equivalente,  inclusive instalação conforme projeto.</t>
  </si>
  <si>
    <t xml:space="preserve">Cabo de cobre EPR ou equivalente, isolação 0,6/1kV., de 16mm².,  inclusive instalação em eletroduto/eletrocalha/leito.      </t>
  </si>
  <si>
    <t>Fornecimento e instalação de chave de partida direta para motor monofásico de 2cv.</t>
  </si>
  <si>
    <t>Solda exotérmica para cabo de 50mm², incluindo Cartucho nº 115, molde, ignex e demais acessórios inclusive execução.</t>
  </si>
  <si>
    <t>Tomada de embutir para computador em caixa 4x4 pol., com quatro tomadas 2p+t, sendo três módulos de 10A, mais um módulo de 20A. com placa e módulos na linha Pialplus ou equivalente.</t>
  </si>
  <si>
    <t>Tomada de embutir no piso (2p+t) para caixa de 4 x 2 pol., com placa em latão, sendo um módulo de 10A  na linha Pialplus ou equivalente, demais acessórios, inclusive instalação.</t>
  </si>
  <si>
    <t>Tomada de piso para computador em caixa 4x4 pol., com quatro tomadas 2p+t, sendo três módulos de 10A, mais um módulo de 20A. com placa em latão e módulos na linha Pialplus ou equivalente</t>
  </si>
  <si>
    <t>Caixa (4x2)" para piso em alumínio, inclusive assentamento.</t>
  </si>
  <si>
    <t>Caixa (4x4)" para piso em alumínio, inclusive assentamento.</t>
  </si>
  <si>
    <t>Fornecimento e instalação de perfilado perfurado, dim.: 38x38mm, inclusive acessórios de derivação e fixação.</t>
  </si>
  <si>
    <t>Tomada para lógica e telefonia de embutir cat.5e para caixa de 4 x 2 pol., composta por placa 4x2 pol., um módulo RJ-45 para voz e dados, um módulo cego, com placa e módulos na linha Furukawa ou equivalente, cor bege, demais acessórios, inclusive conexão/crimpagem tipo impacto (push-down).</t>
  </si>
  <si>
    <t>Tomada para lógica e telefonia de embutir para caixa 4x4 pol., composta por placa 4x4 pol., dois módulos RJ-45 para voz e dados, quatro módulos cegos, com placa e módulos na linha Furukawa ou equivalente, cor bege, demais acessórios, inclusive conexão/crimpagem tipo impacto (push-down).</t>
  </si>
  <si>
    <t xml:space="preserve">Cabo Telefônico CCI-50 4 pares - Fornecimento e instalação (CTP APL,  inclusive instalação em eletroduto/eletrocalha)        </t>
  </si>
  <si>
    <t>Quadro para telefone com bloco BLI de 10 pares, de embutir, nas dimensões de (0,40x0,40x0,15)m, inclusive instalação.</t>
  </si>
  <si>
    <t>Cabo paralelo em fio de cobre, isolamento em pvc - 70 c,de 2x1,5 mm² para instalação do sistema de som, inclusive instalação em eletroduto/eletrocalha.</t>
  </si>
  <si>
    <t>Caixa (4x4)" para piso em alumínio, alta, com tampa cega em latão,  para instalação do sistema de som, inclusive assentamento.</t>
  </si>
  <si>
    <t>Fornecimento e instalação de sonofletor de embutir de 6 pol., do tipo coaxial, com potência de 30w (rms), com transformador de impedância, tipo selenium ou equivalente, inclusive assentamento em forro e demais acessórios.</t>
  </si>
  <si>
    <t>Tomada de piso para lógica e telefonia de embutir cat.5e para caixa de 4 x 2 pol., composta por placa em latão 4x2 pol., um módulo RJ-45 para voz e dados, um módulo cego, com placa e módulos na linha Furukawa ou equivalente, demais acessórios, inclusive conexão/crimpagem tipo impacto (push-down).</t>
  </si>
  <si>
    <t>Tomada para alarme em alvenaria CCI-50 para caixa de 4 x 2 pol., composta por placa 4x2 pol., um módulo RJ-11 , com placa e módulos na linha Furukawa ou equivalente, cor bege, demais acessórios, inclusive conexão/crimpagem tipo impacto (push-down).</t>
  </si>
  <si>
    <t>SPDA</t>
  </si>
  <si>
    <t>SUBESTAÇÃO</t>
  </si>
  <si>
    <t>17.2.7</t>
  </si>
  <si>
    <t>17.2.8</t>
  </si>
  <si>
    <t>17.2.9</t>
  </si>
  <si>
    <t>17.2.10</t>
  </si>
  <si>
    <t>17.6.4</t>
  </si>
  <si>
    <t>17.6.5</t>
  </si>
  <si>
    <t>17.6.6</t>
  </si>
  <si>
    <t>17.6.7</t>
  </si>
  <si>
    <t>17.6.8</t>
  </si>
  <si>
    <t>17.6.9</t>
  </si>
  <si>
    <t>17.6.10</t>
  </si>
  <si>
    <t>17.6.11</t>
  </si>
  <si>
    <t>17.6.12</t>
  </si>
  <si>
    <t>17.6.13</t>
  </si>
  <si>
    <t>17.6.14</t>
  </si>
  <si>
    <t>17.6.15</t>
  </si>
  <si>
    <t>17.6.16</t>
  </si>
  <si>
    <t>17.6.17</t>
  </si>
  <si>
    <t>17.6.18</t>
  </si>
  <si>
    <t>17.6.19</t>
  </si>
  <si>
    <t>Fornecimento e assentamento de cerâmica, cor Cristal Branco, Elizabeth ou equivalente, dimensões aproximadas 5,0 x 10,0 cm, assentada horizontalmente em paredes internas com argamassa industrializada AC-II, com espaçamento de 4mm  e rejuntada com argamassa de rejuntamento flexível e impermeável, na cor branca</t>
  </si>
  <si>
    <t>DEA 8.19</t>
  </si>
  <si>
    <t>470478-9</t>
  </si>
  <si>
    <t>Fornecimento e assentamento de piso tátil de alerta em inox escovado. Ref.: TAIC 3020, Mozaik, L=25cm.</t>
  </si>
  <si>
    <t>474409-8</t>
  </si>
  <si>
    <t>Aplicação de fundo selador acrílico em teto, uma demão. af_06/2014</t>
  </si>
  <si>
    <t>DEA 88484</t>
  </si>
  <si>
    <t>DEA 90790</t>
  </si>
  <si>
    <t>kit de porta-pronta de madeira em acabamento melamínico branco neve, folha leve ou média, 80x210cm, exclusive fechadura, fixação com preenchimento parcial de espuma expansiva - fornecimento e instalação. af_12/2019</t>
  </si>
  <si>
    <t>15.2.2</t>
  </si>
  <si>
    <t>DEA 90830</t>
  </si>
  <si>
    <t>432092-1</t>
  </si>
  <si>
    <t xml:space="preserve">Fechadura de embutir com cilindro, externa, completa, acabamento padrão médio, incluso execução de furo - fornecimento e instalação. </t>
  </si>
  <si>
    <t>DEA 90831</t>
  </si>
  <si>
    <t xml:space="preserve">Fechadura de embutir para porta de banheiro, completa, acabamento padrão médio, incluso execução de furo - fornecimento e instalação. </t>
  </si>
  <si>
    <t xml:space="preserve">ACESSÓRIOS </t>
  </si>
  <si>
    <t>15.2.3</t>
  </si>
  <si>
    <t>Fornecimento e instalação de mola aérea com braço articulado para porta.</t>
  </si>
  <si>
    <t>DEA 90838.02</t>
  </si>
  <si>
    <t>413342-0</t>
  </si>
  <si>
    <t xml:space="preserve">Porta corta-fogo 90x210x4cm, inclusive barra anti-pânico dupla, cega lado oposto - fornecimento e instalação. </t>
  </si>
  <si>
    <t>DEA 74245/1</t>
  </si>
  <si>
    <t>DEA 21.105</t>
  </si>
  <si>
    <t>430689-9</t>
  </si>
  <si>
    <t>DEA 21.82</t>
  </si>
  <si>
    <t xml:space="preserve">430686-4 </t>
  </si>
  <si>
    <t>Fornecimento e assentamento de bacia sanitária linha Azalea, Ref. 91351, Celite, com caixa de descarga acoplada, sistema Ecoflush 3/6, Ref. 91570, cor branca, inclusive engate flexível.</t>
  </si>
  <si>
    <t>430684-8</t>
  </si>
  <si>
    <t>DEA 21.88 A</t>
  </si>
  <si>
    <t>DEA 86937.01A</t>
  </si>
  <si>
    <t>DEA 21.39</t>
  </si>
  <si>
    <t xml:space="preserve"> 442617-7</t>
  </si>
  <si>
    <t>Fornecimento e instalação de torneira de mesa para lavatório acionamento manual e fechamento automático, Fabrimar ou equivalente. (Wc's)</t>
  </si>
  <si>
    <t>457548-2</t>
  </si>
  <si>
    <t>DEA 21.17</t>
  </si>
  <si>
    <t>203038-1</t>
  </si>
  <si>
    <t>Fornecimento de torneira de pressão para lavatório linha Benefit, fabricação Docol ou equivalente. (wc Especial).</t>
  </si>
  <si>
    <t>DEA 86872.01 A</t>
  </si>
  <si>
    <t>DEA 21.41 A</t>
  </si>
  <si>
    <t>295050-2</t>
  </si>
  <si>
    <t>DEA 92543</t>
  </si>
  <si>
    <t>438920-4</t>
  </si>
  <si>
    <t>DEA 94210</t>
  </si>
  <si>
    <t>DEA 94223</t>
  </si>
  <si>
    <t>DEA 101908</t>
  </si>
  <si>
    <t>Extintor de incêndio portátil com carga de pqs de 4 kg, classe bc - fornecimento e instalação. af_10/2020_p</t>
  </si>
  <si>
    <t>DEA 101907</t>
  </si>
  <si>
    <t>SERVIÇO</t>
  </si>
  <si>
    <t>Extintor de incêndio portátil com carga de co2 de 6 kg, classe bc - fornecimento e instalação. af_10/2020_p</t>
  </si>
  <si>
    <t>Placa de sinalizacao de seguranca contra incendio, fotoluminescente, quadrada, *20 x 20* cm, em pvc *2* mm anti-chamas (simbolos, cores e pictogramas conforme nbr 13434)</t>
  </si>
  <si>
    <t>DEA 17.15D</t>
  </si>
  <si>
    <t>DEA 22.36</t>
  </si>
  <si>
    <t>DEA  22.55</t>
  </si>
  <si>
    <t>DEA 100205</t>
  </si>
  <si>
    <t>M3XKM</t>
  </si>
  <si>
    <t>Transporte horizontal com jerica de 60 l, de massa/ granel (unidade: m3xkm). af_07/2019</t>
  </si>
  <si>
    <t>439320-1</t>
  </si>
  <si>
    <t xml:space="preserve">Fornecimento e instalação de letreiro "FÓRUM DE TRIUNFO" com letras tipo caixa, fonte Arial Black, com 10,00 cm de profundidade, altura com 30,00 cm, chapa 20, em aço inox 316L escovado, com sistema de fixação em pregos e buchas ou perfil tipo "L". (Detalhe 515) </t>
  </si>
  <si>
    <t>Locação de  andaime metálico tubular tipo torre incluindo plataforma metálica, guarda corpo metálico, escada, inclusive montagem e desmontagem.</t>
  </si>
  <si>
    <t>DEA 98525</t>
  </si>
  <si>
    <t>Limpeza mecanizada de camada vegetal, vegetação e pequenas árvores (diâmetro de tronco menor que 0,20 m), com trator de esteiras.af_05/2018</t>
  </si>
  <si>
    <t>DEA 1.158</t>
  </si>
  <si>
    <t>Placa de obra em lona plástica  impressão digital alta resolução com acabamento em ilhós, fixação em abraçadeiras de nylon, estrutura em ferro galvanizado.</t>
  </si>
  <si>
    <t>Tapume com compensado de madeira. AF_05/2018</t>
  </si>
  <si>
    <t>Concretagem de sapatas, fck 35 mpa com adição de metacaulim, e uso de bomba lançamento, adensamento e acabamento.</t>
  </si>
  <si>
    <t>DEA 1.51</t>
  </si>
  <si>
    <t>435446-0</t>
  </si>
  <si>
    <t>Alvenaria de tijolos de 8 furos, assentados e rejuntados com argamassa de cimento e areia no traço 1:6  -  1 vez.</t>
  </si>
  <si>
    <t>5.4</t>
  </si>
  <si>
    <t>5.4.1</t>
  </si>
  <si>
    <t>5.4.2</t>
  </si>
  <si>
    <t>Escavação mecânica valas em qualquer tipo de solo exceto rocha, prof. 0&lt;h&lt;4m.</t>
  </si>
  <si>
    <t xml:space="preserve">431518-9 </t>
  </si>
  <si>
    <t>431516-2</t>
  </si>
  <si>
    <t xml:space="preserve">Armação de estruturas de concreto armado, exceto vigas, pilares, lajes e fundações, utilizando aço ca-50 de 10,0 mm - montagem. </t>
  </si>
  <si>
    <t>DEA 92923</t>
  </si>
  <si>
    <t>442913-3</t>
  </si>
  <si>
    <t xml:space="preserve">Armação de estruturas de concreto armado, exceto vigas, pilares, lajes e fundações, utilizando aço ca-50 de 20,0 mm - montagem. </t>
  </si>
  <si>
    <t>506925-4</t>
  </si>
  <si>
    <t>Fornecimento e instalação de portão de giro em gradil ELETROGRADI da SÍTELA ou equivalente, na cor verde. Dimensões (3,00 x 1,98)m,  conforme detalhe</t>
  </si>
  <si>
    <t xml:space="preserve">460845-3 </t>
  </si>
  <si>
    <t>Fornecimento e instalação de gradil Externo ELETROGRADI da SÍTELA ou equivalente h=1,36m,  na cor verde, conforme detalhe.</t>
  </si>
  <si>
    <t>DEA 21.41</t>
  </si>
  <si>
    <t>472653-7</t>
  </si>
  <si>
    <t>Fornecimento  com instalação de TORNEIRA DE TANQUE JUNIOR  para pia   diâmetro 1/2" ou 3/4, ref. 1193-JR , fabricação Fabrimar ou equivalente. (DML)</t>
  </si>
  <si>
    <t>DEA 95471 A</t>
  </si>
  <si>
    <t>DEA 21.108 A</t>
  </si>
  <si>
    <t>430699-6</t>
  </si>
  <si>
    <t>DEA 21.51 A</t>
  </si>
  <si>
    <t>Fornecimento e instalação de torneira cromada de mesa bica móvel para cozinha, ref. 1167, linha Targa, Fabrimar ou equivalente. (COPA)</t>
  </si>
  <si>
    <t>Fornecimento e instalação de cuba de aço inox retangular 46x30x12cm, fabricação Tramontina ou equivalente, inclusive válvula de escoamento cromada, engate flexível e sifão cromado. (COPA)</t>
  </si>
  <si>
    <t>Tanque de louça branca com coluna, 30l ou equivalente, incluso o engate flexível em pvc - fornecimento e instalação. (DML)</t>
  </si>
  <si>
    <t>23.0</t>
  </si>
  <si>
    <t>26.0</t>
  </si>
  <si>
    <t>28.0</t>
  </si>
  <si>
    <t xml:space="preserve">229809-0 </t>
  </si>
  <si>
    <t>DEA 07.01.185</t>
  </si>
  <si>
    <t>Concretagem de edificações (paredes e lajes) feitas com sistema de formas manuseáveis, com concreto usinado bombeável FCK 35Mpa - Lançamento, adensamento e acabamento.</t>
  </si>
  <si>
    <t>470287-5</t>
  </si>
  <si>
    <t>DEA 9.17B</t>
  </si>
  <si>
    <t>438778-3</t>
  </si>
  <si>
    <t>DEA 23.21</t>
  </si>
  <si>
    <t>Fornecimento e instalação de SOLEIRAS em granito Cinza Ocre com largura de 15cm.</t>
  </si>
  <si>
    <t>DEA 23.15</t>
  </si>
  <si>
    <t>491900-9</t>
  </si>
  <si>
    <t xml:space="preserve">Ligação provisória de luz e força para obra. </t>
  </si>
  <si>
    <t>DEA 1.01 B</t>
  </si>
  <si>
    <t>Desmobilização da obra  (pessoal, máquinas e equipamentos).</t>
  </si>
  <si>
    <t>DEA CANTEIRO-ESCRITÓRIO</t>
  </si>
  <si>
    <t>478488-0</t>
  </si>
  <si>
    <t>DEA CAN-ALMOXARIFADO</t>
  </si>
  <si>
    <t>478487-1</t>
  </si>
  <si>
    <t>DEA CAN-REFEITÓRIO</t>
  </si>
  <si>
    <t>478484-7</t>
  </si>
  <si>
    <t>DEA CAN-SANITÁRIO E VESTIÁRIO</t>
  </si>
  <si>
    <t>473921-3</t>
  </si>
  <si>
    <t>Construção de escritório em canteiro de obra em alvenaria, não incluso mobiliário e equipamentos.</t>
  </si>
  <si>
    <t xml:space="preserve">Construção de almoxarifado em canteiro de obra em alvenaria, incluso prateleiras. </t>
  </si>
  <si>
    <t>Construção de refeitório em canteiro de obra em alvenaria, não incluso mobiliário e equipamentos.</t>
  </si>
  <si>
    <t>DEA 21.74</t>
  </si>
  <si>
    <t>282888-0</t>
  </si>
  <si>
    <t>Fornecimento e assentamento de tubos soldáveis de PVC rígido diâmetro 25 mm, inclusive conexões  abertura e fechamento de valas.</t>
  </si>
  <si>
    <t>DEA 21.75</t>
  </si>
  <si>
    <t>460516-0</t>
  </si>
  <si>
    <t>Fornecimento e assentamento de tubos soldáveis de PVC rígido diâmetro 32 mm, inclusive conexões  abertura e fechamento de valas.</t>
  </si>
  <si>
    <t>Fornecimento e assentamento de tubos soldáveis de PVC rígido diâmetro 40 mm, inclusive conexões  abertura e fechamento de valas.</t>
  </si>
  <si>
    <t>Fornecimento e assentamento de tubos soldáveis de PVC rígido diâmetro 50 mm, inclusive conexões  abertura e fechamento de valas.</t>
  </si>
  <si>
    <t>DEA 19.07.390</t>
  </si>
  <si>
    <t>436218-7</t>
  </si>
  <si>
    <t>Fornecimento de registro de gaveta com canopla, acabamento cromado, ref. 1509-C39, Deca ou similar, linha prata, diâmetro de 3/4 pol., inclusive fixação.</t>
  </si>
  <si>
    <t>DEA 94796</t>
  </si>
  <si>
    <t>439073-3</t>
  </si>
  <si>
    <t xml:space="preserve">436149-0 </t>
  </si>
  <si>
    <t>Ponto de água, inclusive tubulações e conexões de PVC rígido soldável e abertura de rasgos em alvenaria, até o registro geral do ambiente.</t>
  </si>
  <si>
    <t xml:space="preserve">436144-0 </t>
  </si>
  <si>
    <t>Ponto de esgoto para bacia sanitária, inclusive tubulações e conexões em PVC rígido soldáveis, até a coluna ou o sub-coletor.</t>
  </si>
  <si>
    <t xml:space="preserve">436145-8 </t>
  </si>
  <si>
    <t>Ponto de esgoto para pia ou lavandaria, inclusive tubulações e conexões em PVC rígido soldáveis, até a coluna ou o sub-coletor.</t>
  </si>
  <si>
    <t xml:space="preserve">436146-6 </t>
  </si>
  <si>
    <t>Ponto de esgoto para lavatório ou mictório, inclusive tubulações e conexões em PVC rígido soldáveis, até a coluna ou o sub-coletor.</t>
  </si>
  <si>
    <t xml:space="preserve">436147-4  </t>
  </si>
  <si>
    <t>Ponto de esgoto para ralo sifonado, inclusive ralo, tubulações e conexões em PVC rígido soldáveis, até a coluna ou o sub-coletor.</t>
  </si>
  <si>
    <t>DEA  21.97 A</t>
  </si>
  <si>
    <t>430394-6</t>
  </si>
  <si>
    <t>DEA 19.04.040</t>
  </si>
  <si>
    <t xml:space="preserve">436154-7 </t>
  </si>
  <si>
    <t>436178-4</t>
  </si>
  <si>
    <t>DEA 19.04.040A</t>
  </si>
  <si>
    <t>DEA 89580</t>
  </si>
  <si>
    <t>DEA 21.76</t>
  </si>
  <si>
    <t>DEA 94490</t>
  </si>
  <si>
    <t>DEA 94491</t>
  </si>
  <si>
    <t>DEA 94492</t>
  </si>
  <si>
    <t>DEA 63648</t>
  </si>
  <si>
    <t>DEA 99623</t>
  </si>
  <si>
    <t xml:space="preserve">SAPATAS </t>
  </si>
  <si>
    <t xml:space="preserve">CINTAS </t>
  </si>
  <si>
    <t>ARMAÇÃO (SAPATAS,CINTAS)</t>
  </si>
  <si>
    <t>DEA 96544</t>
  </si>
  <si>
    <t>482894-1</t>
  </si>
  <si>
    <t>DEA 96549</t>
  </si>
  <si>
    <t>489270-4</t>
  </si>
  <si>
    <t>DEA 96550</t>
  </si>
  <si>
    <t>Armação de bloco, viga baldrame ou sapata utilizando aço ca-50 de 6,3 mm - montagem. af_06/2017</t>
  </si>
  <si>
    <t>5.3.8</t>
  </si>
  <si>
    <t>Armação de bloco, viga baldrame ou sapata utilizando aço ca-50 de 20 mm - montagem. af_06/2017</t>
  </si>
  <si>
    <t>Armação de bloco, viga baldrame ou sapata utilizando aço ca-50 de 25 mm - montagem. af_06/2017</t>
  </si>
  <si>
    <t xml:space="preserve">PESCOÇO DO PILAR </t>
  </si>
  <si>
    <t>LAJE DE PISO (POÇO DO ELEVADOR)</t>
  </si>
  <si>
    <t>Montagem e desmontagem de fôrma de pilares retangulares e estruturas similares, pé-direito simples, em chapa de madeira compensada resinada, 4 utilizações. af_09/2020</t>
  </si>
  <si>
    <t>DEA 97095 A</t>
  </si>
  <si>
    <t>5.6</t>
  </si>
  <si>
    <t>Concretagem de radier, piso ou laje sobre solo, fck 35 mpa, para espessura de 15 cm - lançamento, adensamento e acabamento. af_09/2017</t>
  </si>
  <si>
    <t>DEA 21.76 A</t>
  </si>
  <si>
    <t>5.6.1</t>
  </si>
  <si>
    <t>5.6.2</t>
  </si>
  <si>
    <t>5.6.3</t>
  </si>
  <si>
    <t>5.6.4</t>
  </si>
  <si>
    <t>DEA 87879.1</t>
  </si>
  <si>
    <t>Chapisco aplicado em alvenarias e estruturas de concreto, com colher de pedreiro.  argamassa traço 1:3 com preparo em betoneira 400l. af_06/2014</t>
  </si>
  <si>
    <t>ALVENARIA DE  FUNDAÇÃO</t>
  </si>
  <si>
    <t>5.7</t>
  </si>
  <si>
    <t>5.7.1</t>
  </si>
  <si>
    <t>5.7.2</t>
  </si>
  <si>
    <t>5.7.3</t>
  </si>
  <si>
    <t>5.7.4</t>
  </si>
  <si>
    <t>5.7.5</t>
  </si>
  <si>
    <t>5.7.6</t>
  </si>
  <si>
    <t>5.7.7</t>
  </si>
  <si>
    <t>5.7.8</t>
  </si>
  <si>
    <t>5.7.9</t>
  </si>
  <si>
    <t>5.7.10</t>
  </si>
  <si>
    <t>5.7.13</t>
  </si>
  <si>
    <t>DEA 92415.1</t>
  </si>
  <si>
    <t>5.7.11</t>
  </si>
  <si>
    <t>5.7.12</t>
  </si>
  <si>
    <t xml:space="preserve">1º TETO </t>
  </si>
  <si>
    <t xml:space="preserve">RESERVATÓRIO INFERIOR </t>
  </si>
  <si>
    <t>Montagem e desmontagem de fôrma de pilares retangulares e estruturas similares, pé-direito simples, em chapa de madeira compensada resinada, e = 17 MM, 4 utilizações. af_09/2020</t>
  </si>
  <si>
    <t>Concretagem de pilares, fck = 35 mpa e uso de bomba em edificação com seção média de pilares menor ou igual a 0,25 m² - lançamento, adensamento e acabamento.</t>
  </si>
  <si>
    <t>DEA 92452</t>
  </si>
  <si>
    <t>470666-8</t>
  </si>
  <si>
    <t>Montagem e desmontagem de fôrma de viga, escoramento metálico, pé-direito simples, em chapa de madeira resinada, 2 utilizações. af_09/2020</t>
  </si>
  <si>
    <t>Montagem e desmontagem de fôrma de laje maciça com área média maior que 20 m², pé-direito simples, em chapa de madeira compensada resinada e = 17 mm, 2 utilizações. af_12/2015</t>
  </si>
  <si>
    <t>DEA 92510</t>
  </si>
  <si>
    <t>DEA 92490.1</t>
  </si>
  <si>
    <t>Montagem e desmontagem de fôrma de laje nervurada com cubeta e assoalho com área média maior que 20 m², pé-direito simples, em chapa de madeira compensada resinada, 8 utilizações, excluso a locação das formas plásticas</t>
  </si>
  <si>
    <t>6 MESES</t>
  </si>
  <si>
    <t>DEA 101971</t>
  </si>
  <si>
    <t>6.1.8</t>
  </si>
  <si>
    <t>DEA 92726.02</t>
  </si>
  <si>
    <t>Concretagem de vigas e lajes, fck=35 mpa, para lajes maciças ou nervuradas com uso de bomba em edificação com área média de lajes maior que 20 m² - lançamento, adensamento e acabamento. af_12/2015</t>
  </si>
  <si>
    <t xml:space="preserve">2º TETO </t>
  </si>
  <si>
    <t>6.3</t>
  </si>
  <si>
    <t>ÁTICO</t>
  </si>
  <si>
    <t>6.3.1</t>
  </si>
  <si>
    <t>6.3.2</t>
  </si>
  <si>
    <t>6.3.3</t>
  </si>
  <si>
    <t>6.3.4</t>
  </si>
  <si>
    <t>6.3.5</t>
  </si>
  <si>
    <t>6.4</t>
  </si>
  <si>
    <t>ARMAÇÃO DA ESTRUTURA</t>
  </si>
  <si>
    <t>6.4.1</t>
  </si>
  <si>
    <t>6.4.2</t>
  </si>
  <si>
    <t>6.4.3</t>
  </si>
  <si>
    <t>6.4.4</t>
  </si>
  <si>
    <t>6.4.5</t>
  </si>
  <si>
    <t>6.4.6</t>
  </si>
  <si>
    <t>6.4.7</t>
  </si>
  <si>
    <t>6.4.8</t>
  </si>
  <si>
    <t>6.4.9</t>
  </si>
  <si>
    <t>Armação de pilar ou viga de uma estrutura convencional de concreto armado em um edifício de múltiplos pavimentos utilizando aço ca-60 de 5,0 mm - montagem. af_12/2015</t>
  </si>
  <si>
    <t>6.4.10</t>
  </si>
  <si>
    <t>6.4.11</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</si>
  <si>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</si>
  <si>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</si>
  <si>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</si>
  <si>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</si>
  <si>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</si>
  <si>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</si>
  <si>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DEA 92766</t>
  </si>
  <si>
    <t>455637-2</t>
  </si>
  <si>
    <t>Armação de pilar ou viga de uma estrutura convencional de concreto armado em um edifício de múltiplos pavimentos utilizando aço ca-50 de 25,0 mm - montagem. af_12/2015</t>
  </si>
  <si>
    <t>DEA 92773</t>
  </si>
  <si>
    <t>Armação de laje de uma estrutura convencional de concreto armado em um edifício de múltiplos pavimentos utilizando aço ca-50 de 16,0 mm - montagem. af_12/2015</t>
  </si>
  <si>
    <t>6.4.12</t>
  </si>
  <si>
    <t>6.4.13</t>
  </si>
  <si>
    <t>6.4.14</t>
  </si>
  <si>
    <t>6.4.15</t>
  </si>
  <si>
    <t>6.4.16</t>
  </si>
  <si>
    <t xml:space="preserve">Armação de laje de uma estrutura convencional de concreto armado em um edifício de múltiplos pavimentos utilizando aço ca-50 de 20,0 mm - montagem. </t>
  </si>
  <si>
    <t>Execução de sanitário e vestiário em canteiro de obra em alvenaria, não incluso mobiliário.</t>
  </si>
  <si>
    <t>4.12</t>
  </si>
  <si>
    <t>4.13</t>
  </si>
  <si>
    <t>12.4</t>
  </si>
  <si>
    <t>12.4.1</t>
  </si>
  <si>
    <t>12.4.2</t>
  </si>
  <si>
    <t>21.2.1</t>
  </si>
  <si>
    <t>21.3.1</t>
  </si>
  <si>
    <t>21.3.2</t>
  </si>
  <si>
    <t xml:space="preserve">Fabricação, montagem e desmontagem de fôrma para estruturas (paredes de reservatório,fossa séptica) em chapa de madeira compensada resinada, e = 17 mm., 2 utilizações. </t>
  </si>
  <si>
    <t>DEA 4.7</t>
  </si>
  <si>
    <t>428670-7</t>
  </si>
  <si>
    <t xml:space="preserve">Execução de laje tipo treliçada β 13, incluindo vigotas treliçadas com EPS, escoramento.   </t>
  </si>
  <si>
    <t>DEA 4.1</t>
  </si>
  <si>
    <t>Montagem E Desmontagem De Fôrma De Laje Maciça/ treliçada, Pé-Direito Simples, Em Chapa De Madeira Compensada Resinada, 4 Utilizações, incluso escoramento metálico.</t>
  </si>
  <si>
    <t>DEA 19.07.320</t>
  </si>
  <si>
    <t>DEA 95634</t>
  </si>
  <si>
    <t>DEA 19.04.040C</t>
  </si>
  <si>
    <t>DEA 19.04.040B</t>
  </si>
  <si>
    <t>DEA 89508.2</t>
  </si>
  <si>
    <t>DEA 89482</t>
  </si>
  <si>
    <t>DEA 89710</t>
  </si>
  <si>
    <t>DEA 21.30</t>
  </si>
  <si>
    <t>470098-8</t>
  </si>
  <si>
    <t xml:space="preserve">436213-6 </t>
  </si>
  <si>
    <t>Fornecimento de torneira amarela para jardim, diâmetro 3/4 pol., inclusive fixação.</t>
  </si>
  <si>
    <t>DEA 19.02.020</t>
  </si>
  <si>
    <t>DEA 19.01.010</t>
  </si>
  <si>
    <t>DEA 19.01.020</t>
  </si>
  <si>
    <t>DEA 19.01.030</t>
  </si>
  <si>
    <t>DEA 19.01.040</t>
  </si>
  <si>
    <t xml:space="preserve">Fornecimento e assentamento de tubos de PVC rígidos soldáveis diâmetro 100mm para coletores e sub-coletores de esgoto ou águas pluviais, inclusive abertura e fechamento de valas.  </t>
  </si>
  <si>
    <t xml:space="preserve">Fornecimento e assentamento de tubos de PVC rígidos soldáveis diâmetro 50 mm para coletores e sub-coletores de esgoto ou águas pluviais, inclusive abertura e fechamento de valas.  </t>
  </si>
  <si>
    <t xml:space="preserve">Fornecimento e assentamento de tubos de PVC rígidos soldáveis diâmetro 75 mm para coletores e sub-coletores de esgoto ou águas pluviais, inclusive abertura e fechamento de valas.  </t>
  </si>
  <si>
    <t>DEA 91793</t>
  </si>
  <si>
    <t>DEA 19.06.030</t>
  </si>
  <si>
    <t>431826-9</t>
  </si>
  <si>
    <t>Fornecimento e instalação de ralo hemisférico tipo abacaxi  em ferro fundido diâmetro de 150mm.</t>
  </si>
  <si>
    <t>INFRAESTRUTURA/ACABAMENTO</t>
  </si>
  <si>
    <t>DEA18.TF.001</t>
  </si>
  <si>
    <t>cj</t>
  </si>
  <si>
    <t>DEA18.TF.002</t>
  </si>
  <si>
    <t>DEA18.TF.003</t>
  </si>
  <si>
    <t>DEA18.TF.004</t>
  </si>
  <si>
    <t>DEA18.TF.005</t>
  </si>
  <si>
    <t>DEA18.TF.006</t>
  </si>
  <si>
    <t>DEA18.TF.007</t>
  </si>
  <si>
    <t>DEA18.TF.008</t>
  </si>
  <si>
    <t>DEA18.TF.009</t>
  </si>
  <si>
    <t>Caixa retangular 4x2", em PVC, instalada em alvenaria. Fornecimento e instalação</t>
  </si>
  <si>
    <t>DEA18.TF.010</t>
  </si>
  <si>
    <t>Caixa retangular 4x2", em PVC, sobrepor. Fornecimento e instalação</t>
  </si>
  <si>
    <t>DEA18.TF.011</t>
  </si>
  <si>
    <t>DEA18.TF.012</t>
  </si>
  <si>
    <t>DEA18.TF.013</t>
  </si>
  <si>
    <t>DEA18.TF.014</t>
  </si>
  <si>
    <t>DEA18.TF.015</t>
  </si>
  <si>
    <t>DEA18.TF.016</t>
  </si>
  <si>
    <t>Luminária circular de embutir p/ 02 lâmpadas LED bulbo de 11W, c/ aro de acabamento em chapa de aço pintada, refletor em alumínio repuxado e anodizado de alta pureza e refletância; soquetes em policarbonato c/ vidro difusor temperado jateado central (diâmetro externo aprox. do vidro 21,0 cm), inclusive lâmpadas, , p/ lâmpada led 2x11W, 220V, demais acessórios e instalação . Ref. Lumicenter, Luminárias Projeto, Itaim, Stillux, Indelpa ou equivalente.</t>
  </si>
  <si>
    <t>DEA18.TF.017</t>
  </si>
  <si>
    <t>Luminária Cilíndrica De Sobrepor Com Corpo Em Chapa De Aço Fosfatizada E Pintada Eletrostaticamente E Refletor Repuxado Em Alumínio Anodizado, Com Vidro Jateado Central Para p/ 02 lâmpadas LED bulbo de 11W; soquetes em policarbonato; inclusive lâmpadas, 220V, demais acessórios e instalação . Ref. Lumicenter, Luminárias Projeto, Itaim, Stillux, Indelpa ou equivalente.</t>
  </si>
  <si>
    <t>DEA18.TF.018</t>
  </si>
  <si>
    <t>DEA18.TF.019</t>
  </si>
  <si>
    <t>DEA18.TF.020</t>
  </si>
  <si>
    <t>DEA18.TF.021</t>
  </si>
  <si>
    <t>DEA18.TF.022</t>
  </si>
  <si>
    <t>DEA18.TF.023</t>
  </si>
  <si>
    <t>Fornecimento e instalação de luminária circular resistente a água, para embutir em escada, toda em liga de alumínio injetado. Proteção em vidro temperado. Acabamento em pintura eletrostática na cor preta grau de proteção IP65, inclusive lâmpada LED 2W.Itaim, Prolumi ou equivalente</t>
  </si>
  <si>
    <t>DEA18.TF.024</t>
  </si>
  <si>
    <t>DEA18.TF.025</t>
  </si>
  <si>
    <t>DEA18.TF.026</t>
  </si>
  <si>
    <t>Relé fotoelétrico para comando de iluminação externa 220V/1000W, de conector, com base. Fornecimento e instalação.</t>
  </si>
  <si>
    <t>DEA18.TF.027</t>
  </si>
  <si>
    <t xml:space="preserve">Luminária arandela tipo tartaruga em alumínio na cor branca, com grade, para uma lâmpada base E27, inclusive lâmpada led bulbo de 11W, E27, 220V, 5000K. Fornecimento e instalação.  </t>
  </si>
  <si>
    <t>ELETRODUTOS/ELETROCALHAS</t>
  </si>
  <si>
    <t>DEA18.TF.028</t>
  </si>
  <si>
    <t xml:space="preserve">Eletrocalha perfurada, galvanizada, em chapa 18, dim.: 50x50mm, inclusive acessórios de derivação e fixação. Fornecimento e instalação.                        </t>
  </si>
  <si>
    <t>DEA18.TF.029</t>
  </si>
  <si>
    <t xml:space="preserve">Eletrocalha perfurada, galvanizada, em chapa 18, dim.: 100x50mm, inclusive acessórios de derivação e fixação. Fornecimento e instalação.                        </t>
  </si>
  <si>
    <t>DEA18.TF.030</t>
  </si>
  <si>
    <t>DEA18.TF.031</t>
  </si>
  <si>
    <t>DEA18.TF.032</t>
  </si>
  <si>
    <t>Eletroduto de PVC rígido rosqueável de 3/4", com luva de rosca interna e acessórios de fixação (abraçadeira). Fornecimento e instalação.</t>
  </si>
  <si>
    <t>DEA18.TF.033</t>
  </si>
  <si>
    <t>Eletroduto de PVC rígido rosqueável de 1", com luva de rosca interna e acessórios de fixação (abraçadeira). Fornecimento e instalação.</t>
  </si>
  <si>
    <t>QUADROS/PROTEÇÃO</t>
  </si>
  <si>
    <t>DEA18.TF.034</t>
  </si>
  <si>
    <t>Quadro de distribuição de energia de sobrepor, em chapa metálica, para 24 disjuntores termomagnéticos monopolares, padrão DIN, com barramento trifásico (100A), guia para disjuntor geral, barras de neutro e terra e demais acessórios. Fornecimento e instalação.</t>
  </si>
  <si>
    <t>DEA18.TF.035</t>
  </si>
  <si>
    <t>DEA18.TF.036</t>
  </si>
  <si>
    <t>DEA18.TF.037</t>
  </si>
  <si>
    <t>Disjuntor monopolar termomagnético de 16A Eletromar padrão IEC ou equivalente, inclusive instalação em quadro de distribuição, conforme projeto.</t>
  </si>
  <si>
    <t>DEA18.TF.038</t>
  </si>
  <si>
    <t>Interruptor diferencial Residual (DR) bipolar de 25A, In 30mA, Siemens ou equivalente, inclusive  terminais a compressâo em cobre estanhado. Fornecimento e instalação.</t>
  </si>
  <si>
    <t>DEA18.TF.039</t>
  </si>
  <si>
    <t>Quadro de distribuição metálico de sobrepor, em chapa 16 BWG, para 30 circuitos monopolares padrão DIN, com barra de neutro e terra 150A, com porta e trinco, Cemar ou equivalente,  inclusive instalação conforme projeto.</t>
  </si>
  <si>
    <t>DEA18.TF.040</t>
  </si>
  <si>
    <t>Dispositivo DPS Classe II, 1 polo, 275V, 45kA, incluindo terminais a compressâo em cobre estanhado. Fornecimento e instalação.</t>
  </si>
  <si>
    <t>DEA18.TF.041</t>
  </si>
  <si>
    <t>ALIMENTADORES</t>
  </si>
  <si>
    <t>DEA18.TF.042</t>
  </si>
  <si>
    <t>DEA18.TF.043</t>
  </si>
  <si>
    <t>Cabo de cobre resistente à chama (Não-Halogenado), isolação 0,6/1kV., de 16mm²., inclusive instalação em eletroduto/eletrocalha/leito.</t>
  </si>
  <si>
    <t>DEA18.TF.044</t>
  </si>
  <si>
    <t>Cabo de cobre resistente à chama (Não-Halogenado), isolação 0,6/1kV., de 35mm². , inclusive instalação em eletroduto/eletrocalha/leito.</t>
  </si>
  <si>
    <t>DEA18.TF.045</t>
  </si>
  <si>
    <t>Cabo de cobre resistente à chama (Não-Halogenado), isolação 0,6/1kV., de 6,0mm². , inclusive instalação em eletroduto/eletrocalha/leito.</t>
  </si>
  <si>
    <t>DEA18.TF.046</t>
  </si>
  <si>
    <t>Cabo de cobre resistente à chama (Não-Halogenado), isolação 0,6/1kV., de 4mm². , inclusive instalação em eletroduto/eletrocalha/leito.</t>
  </si>
  <si>
    <t>DEA18.TF.047</t>
  </si>
  <si>
    <t>Cabo de cobre nu, têmpera meio-duro, encordoamento classe 2, seção nominal de 50,0mm². Fornecimento e instalação.</t>
  </si>
  <si>
    <t>DIVERSOS ELÉTRICA</t>
  </si>
  <si>
    <t>DEA18.TF.048</t>
  </si>
  <si>
    <t>Chave de boia automática superior/inferior 10A/250V. Fornecimento e instalação.</t>
  </si>
  <si>
    <t>DEA18.TF.049</t>
  </si>
  <si>
    <t>Haste de aterramento (tipo copperweld) de  5/8" x 3,0 m. Fornecimento e instalação</t>
  </si>
  <si>
    <t>DEA18.TF.050</t>
  </si>
  <si>
    <t>DEA18.TF.051</t>
  </si>
  <si>
    <t>DEA18.TF.052</t>
  </si>
  <si>
    <t>Condulete em liga de alumínio fundido tipo L roscável, para eletrodudo de 1" com tampa, inclusive acessórios de fixação, fornecimento e instalação.</t>
  </si>
  <si>
    <t>DEA18.TF.053</t>
  </si>
  <si>
    <t>Condulete em liga de alumínio com tampa, tipo T, para eletroduto roscável de 1", aparente, inclusive acessorios de fixação. Fornecimento e instalação.</t>
  </si>
  <si>
    <t>DEA18.TF.054</t>
  </si>
  <si>
    <t>Condulete em PVC com tampa, tipo C, para eletroduto roscável de 3/4", aparente, inclusive acessorios de fixação. Fornecimento e instalação.</t>
  </si>
  <si>
    <t>DEA18.TF.055</t>
  </si>
  <si>
    <t>Condulete em PVC com tampa, tipo L, para eletroduto roscável de 3/4",  inclusive acessórios de fixação. Fornecimento e instalação.</t>
  </si>
  <si>
    <t>DEA18.TF.056</t>
  </si>
  <si>
    <t>Condulete em PVC com tampa, tipo L, para eletroduto roscável de 1",  inclusive acessórios de fixação. Fornecimento e instalação.</t>
  </si>
  <si>
    <t>DEA18.TF.057</t>
  </si>
  <si>
    <t>Condulete em PVC, com tampa, TIPO "t", para eleroduto roscável de 3/4". Inclusive acessórios de fixação Fornecimento e instalação</t>
  </si>
  <si>
    <t xml:space="preserve"> REDE ESTABILIZADA</t>
  </si>
  <si>
    <t>DEA18.TF.058</t>
  </si>
  <si>
    <t>DEA18.TF.059</t>
  </si>
  <si>
    <t>DEA18.TF.060</t>
  </si>
  <si>
    <t>DEA18.TF.061</t>
  </si>
  <si>
    <t>DEA18.TF.062</t>
  </si>
  <si>
    <t>DEA18.TF.063</t>
  </si>
  <si>
    <t>DEA18.TF.064</t>
  </si>
  <si>
    <t>DEA18.TF.065</t>
  </si>
  <si>
    <t>DEA18.TF.066</t>
  </si>
  <si>
    <t>DEA18.TF.067</t>
  </si>
  <si>
    <t xml:space="preserve">CABEAMENTO ESTRUTURADO </t>
  </si>
  <si>
    <t>DEA18.TF.068</t>
  </si>
  <si>
    <t>DEA18.TF.069</t>
  </si>
  <si>
    <t>DEA18.TF.070</t>
  </si>
  <si>
    <t>DEA18.TF.071</t>
  </si>
  <si>
    <t>Curva de PVC rígido, para eletroduto roscável de 2", aparente, inclusive acessórios de fixação. Fornecimento e instalação.</t>
  </si>
  <si>
    <t>DEA18.TF.072</t>
  </si>
  <si>
    <t>DEA18.TF.073</t>
  </si>
  <si>
    <t>Fornecimento e assentamento de eletroduto de PVC rígido de 2" com luva de rosca interna, curvas e demais acessórios de fixação, inclusive cabo guia..</t>
  </si>
  <si>
    <t>DEA18.TF.074</t>
  </si>
  <si>
    <t>DEA18.TF.075</t>
  </si>
  <si>
    <t>DEA18.TF.076</t>
  </si>
  <si>
    <t>DEA18.TF.077</t>
  </si>
  <si>
    <t>DEA18.TF.078</t>
  </si>
  <si>
    <t>DEA18.TF.079</t>
  </si>
  <si>
    <t>DEA18.TF.080</t>
  </si>
  <si>
    <t>DEA18.TF.081</t>
  </si>
  <si>
    <t>Poste de concreto secção duplo T, 100/9, com engastamento direto no solo de 1,40m, inclusive colocação.</t>
  </si>
  <si>
    <t>DEA18.TF.082</t>
  </si>
  <si>
    <t>DEA18.TF.083</t>
  </si>
  <si>
    <t>DEA18.TF.084</t>
  </si>
  <si>
    <t>DEA18.TF.085</t>
  </si>
  <si>
    <t>Cabo de cobre rígido de  6mm², antichama - fornecimento e instalação</t>
  </si>
  <si>
    <t>DEA18.TF.086</t>
  </si>
  <si>
    <t>DEA18.TF.087</t>
  </si>
  <si>
    <t>DEA18.TF.088</t>
  </si>
  <si>
    <t>Condulete de alumínio com tampa, tipo X, para eletroduto roscável de 3/4", aparente, inclusive acessórios de fixação. Fornecimento e instalação.</t>
  </si>
  <si>
    <t>DEA18.TF.089</t>
  </si>
  <si>
    <t>DEA18.TF.090</t>
  </si>
  <si>
    <t>Tomada de piso para lógica e telefonia para caixa 4x4 pol., composta por placa em latão 4x4 pol., dois módulos RJ-45 para voz e dados, quatro módulos cegos, com placa e módulos na linha Furukawa ou equivalente, demais acessórios, inclusive conexão/crimpagem tipo impacto (push-down).</t>
  </si>
  <si>
    <t>DEA18.TF.091</t>
  </si>
  <si>
    <t>DEA18.TF.092</t>
  </si>
  <si>
    <t>DEA18.TF.093</t>
  </si>
  <si>
    <t>Fornecimento e assentamento de eletroduto de PVC rígido de 1" com luva de rosca interna, curvas, assentado em valas/alvenaria, inclusive escavação, reaterro e demais acessórios de fixação, inclusive cabo guia</t>
  </si>
  <si>
    <t>PONTOS</t>
  </si>
  <si>
    <t>DEA18.TF.094</t>
  </si>
  <si>
    <t>DEA18.TF.095</t>
  </si>
  <si>
    <t>DEA18.TF.096</t>
  </si>
  <si>
    <t>DEA18.TF.097</t>
  </si>
  <si>
    <t>DEA18.TF.098</t>
  </si>
  <si>
    <t>Ponto  no piso para tomada estabilizada (computador), composto por fiação em cabo de 4,0mm² , antichama  (Não-Halogenado), isolação 750V. e eletroduto de PVC rígido de 3/4", com luva de rosca interna, curvas e demais acessórios.</t>
  </si>
  <si>
    <t>DEA18.TF.099</t>
  </si>
  <si>
    <t>Ponto para tomada estabilizada (computador), composto por fiação em cabo de 4,0mm² , antichama ou equivalente (Não-Halogenado), isolação 750V. e eletroduto de PVC rígido de 3/4", com luva de rosca interna, curvas e demais acessórios.</t>
  </si>
  <si>
    <t>DEA18.TF.100</t>
  </si>
  <si>
    <t>DEA18.TF.101</t>
  </si>
  <si>
    <t>DEA18.TF.102</t>
  </si>
  <si>
    <t>Ponto de luz em teto ou parede, composto por fiação em cabo de cobre flexível de 2,5mm², com isolação em composto termoplástico poliolefínico não halogenado, não propagante à chama, com baixa emissão de fumaça e gases tóxicos e classe térmica 70° C, isolação 750V, eletroduto de PVC rígido, eletroduto de PVC flexível corrugado de 3/4", caixa octogonal e demais acessórios. Fornecimento e instalação.</t>
  </si>
  <si>
    <t>DEA18.TF.103</t>
  </si>
  <si>
    <t>Ponto de luz em teto ou parede (aparente), composto por fiação em cabo de cobre flexível de 2,5mm², com isolação em composto termoplástico poliolefínico não halogenado, não propagante à chama, com baixa emissão de fumaça e gases tóxicos e classe térmica 70° C , isolação 750V, eletroduto de PVC rígido, eletroduto de PVC flexível corrugado de 3/4", condulete de alumínio e demais acessórios. Fornecimento e instalação.</t>
  </si>
  <si>
    <t>DEA18.TF.104</t>
  </si>
  <si>
    <t>Ponto de luz em piso ou parede (embutido), composto por fiação em cabo de cobre flexível de 2,5mm², com isolação em composto termoplástico poliolefínico não halogenado, não propagante à chama, com baixa emissão de fumaça e gases tóxicos e classe térmica 70° C, isolação 750V, eletroduto de PVC rígido, eletroduto de PVC flexível corrugado de 3/4" e demais acessórios. Fornecimento e instalação.</t>
  </si>
  <si>
    <t>DEA18.TF.105</t>
  </si>
  <si>
    <t xml:space="preserve">Ponto para interruptor simples de uma seção em alvenaria, composto por fiação em cabo de cobre flexível de 2,5mm², com isolação em composto termoplástico poliolefínico não halogenado, não propagante à chama, com baixa emissão de fumaça e gases tóxicos e classe térmica 70° C , isolação 750V, eletroduto de PVC rígido de 3/4", eletroduto de PVC flexível corrugado de 3/4" e acessórios.  Fornecimento e instalação. </t>
  </si>
  <si>
    <t>DEA18.TF.106</t>
  </si>
  <si>
    <t xml:space="preserve">Ponto para interruptor simples de duas seções em alvenaria, composto por fiação em cabo de cobre flexível de 2,5mm², com isolação em composto termoplástico poliolefínico não halogenado, não propagante à chama, com baixa emissão de fumaça e gases tóxicos e classe térmica 70° C(Não-Halogenado), isolação 750V, eletroduto de PVC rígido de 3/4", eletroduto de PVC flexível corrugado de 3/4" e acessórios.  Fornecimento e instalação. </t>
  </si>
  <si>
    <t>DEA18.TF.107</t>
  </si>
  <si>
    <t xml:space="preserve">Ponto para interruptor simples de três seções em alvenaria, composto por fiação em cabo de cobre flexível de 2,5mm², com isolação em composto termoplástico poliolefínico não halogenado, isolação 750V, eletroduto de PVC rígido de 3/4",  e acessórios.  Fornecimento e instalação. </t>
  </si>
  <si>
    <t>DEA18.TF.108</t>
  </si>
  <si>
    <t xml:space="preserve">Ponto para interruptor paralelo de uma seção em alvenaria, composto por fiação em cabo de cobre flexível de 2,5mm², com isolação em composto termoplástico poliolefínico não halogenado, não propagante à chama, com baixa emissão de fumaça e gases tóxicos e classe térmica 70° C  (Não-Halogenado), isolação 750V, eletroduto de PVC rígido de 3/4", eletroduto de PVC flexível corrugado de 3/4" e acessórios.  Fornecimento e instalação. </t>
  </si>
  <si>
    <t>DEA18.TF.109</t>
  </si>
  <si>
    <t xml:space="preserve">Ponto para interruptor paralelo de duas seções em alvenaria, composto por fiação em cabo de cobre flexível de 2,5mm², com isolação em composto termoplástico poliolefínico não halogenado, não propagante à chama, com baixa emissão de fumaça e gases tóxicos e classe térmica 70° C , isolação 750V, eletroduto de PVC rígido de 3/4", eletroduto de PVC flexível corrugado de 3/4" e acessórios.  Fornecimento e instalação. </t>
  </si>
  <si>
    <t>DEA18.TF.110</t>
  </si>
  <si>
    <t xml:space="preserve">Ponto para interruptor paralelo de uma seção de sobrepor, composto por fiação em cabo de cobre flexível de 2,5mm², com isolação em composto termoplástico poliolefínico não halogenado, não propagante à chama, com baixa emissão de fumaça e gases tóxicos e classe térmica 70° C  (Não-Halogenado), isolação 750V, eletroduto de PVC rígido de 3/4" e acessórios.  Fornecimento e instalação. </t>
  </si>
  <si>
    <t>DEA18.TF.111</t>
  </si>
  <si>
    <t xml:space="preserve">Ponto para tomada 2p+t (simples) em parede de alvenaria,  composto por fiação em cabo de cobre flexível de 2,5mm², com isolação em composto termoplástico poliolefínico não halogenado, não propagante à chama, com baixa emissão de fumaça e gases tóxicos e classe térmica 70° C  (Não-Halogenado), isolação 750V, eletroduto de PVC rígido de 3/4", eletroduto de PVC flexível corrugado de 3/4" e acessórios.  Fornecimento e instalação. </t>
  </si>
  <si>
    <t>DEA18.TF.112</t>
  </si>
  <si>
    <t xml:space="preserve">Ponto para tomada 2p+t (simples) em piso  composto por fiação em cabo de cobre flexível de 2,5mm², com isolação em composto termoplástico poliolefínico não halogenado, não propagante à chama, com baixa emissão de fumaça e gases tóxicos e classe térmica 70° C (Não-Halogenado), isolação 750V, eletroduto de PVC rígido de 3/4", eletroduto de PVC flexível corrugado de 3/4" e acessórios.  Fornecimento e instalação. </t>
  </si>
  <si>
    <t>DEA18.TF.113</t>
  </si>
  <si>
    <t xml:space="preserve">Ponto de força para split (condensadora) composto por fiação em cabo de cobre flexível de  4,0mm², com isolação em composto termoplástico poliolefínico não halogenado, não propagante à chama, com baixa emissão de fumaça e gases tóxicos e classe térmica 70° C, isolação 750V, eletroduto de PVC rígido de 1", eletroduto de PVC flexível corrugado de 1" e acessórios.  Fornecimento e instalação. </t>
  </si>
  <si>
    <t>DEA18.TF.114</t>
  </si>
  <si>
    <t>Ponto de força monofásico (F+N+T) para exaustores do sistema de ar condicionado, composto por fiação em cabo de 2,5mm² antichama (Não-Halogenado), isolação 750V, e eletroduto PVC rígido de 3/4" com luva de rosca interna, curva e acessórios até a eletrocalha.</t>
  </si>
  <si>
    <t>DEA18.TF.115</t>
  </si>
  <si>
    <t>Ponto de força monofásico (F+N+T) para unidades evaporadoras do sistema de ar condicionado (cassete), composto por fiação em cabo de 4mm², antichama (Não-Halogenado), isolação 750V, e eletroduto de metálico rígido de 1" com luva de rosca interna, curva e acessórios, seal tube e acessórios até a eletrocalha.</t>
  </si>
  <si>
    <t>DEA18.TF.116</t>
  </si>
  <si>
    <t xml:space="preserve">Ponto de força para bomba de recalque composto por fiação em cabo de cobre flexível de 4,0mm², com isolação em composto termoplástico poliolefínico não halogenado, não propagante à chama, com baixa emissão de fumaça e gases tóxicos e classe térmica 70° C (Não-Halogenado), isolação 750V, eletroduto de PVC rígido de 3/4" e acessórios.  Fornecimento e instalação. </t>
  </si>
  <si>
    <t>DEA18.TF.117</t>
  </si>
  <si>
    <t xml:space="preserve">Ponto de comando para chave boia composto por fiação em cabo de cobre flexível de 2,5mm², anti-chama 0,6/1,0 kV, eletroduto de PVC rígido de 3/4" e acessórios.  Fornecimento e instalação. </t>
  </si>
  <si>
    <t>DEA18.TF.118</t>
  </si>
  <si>
    <t>Ponto de luz para iluminação externa, composto por fiação em cabo flexível de 2,5mm², antichama(Não-Halogenado), isolação 1kV., desde o ponto de luz até o quadro de distribuição.</t>
  </si>
  <si>
    <t>DEA18.TF.119</t>
  </si>
  <si>
    <t>Infrestrutura de Ponto de luz para iluminação externa no piso,composto por eletroduto de PVC rígido de 3/4"  e 1" com luva de rosca interna, curvas e demais acessórios, desde o ponto de luz até o quadro de distribuição.</t>
  </si>
  <si>
    <t>DEA18.TF.120</t>
  </si>
  <si>
    <t>Infraestrutura para Ponto de luz para iluminação externa em poste, composto por  eletroduto de PVC rígido de 3/4"  e 1" com luva de rosca interna, curvas e demais acessórios, desde o ponto de luz até o quadro de distribuição.</t>
  </si>
  <si>
    <t>DEA18.TF.121</t>
  </si>
  <si>
    <t>Infraestrutura para Ponto de luz para iluminação externa em muro, composto por  eletroduto de PVC rígido de 3/4"  e 1" com luva de rosca interna, curvas e demais acessórios, desde o ponto de luz até o quadro de distribuição.</t>
  </si>
  <si>
    <t>DEA18.TF.122</t>
  </si>
  <si>
    <t>Eletroduto de PVC rígido rosqueável de 1", com luva de rosca interna e acessórios instalado em parede/piso. Fornecimento e instalação.</t>
  </si>
  <si>
    <t>CONDUTOS</t>
  </si>
  <si>
    <t>DEA18.TF.123</t>
  </si>
  <si>
    <t>Eletroduto rígido roscável, PVC, DN 25mm(3/4"), para circuitos terminais, instalado em forro - Fornecimento e instalação.</t>
  </si>
  <si>
    <t>CONDUTORES</t>
  </si>
  <si>
    <t>DEA18.TF.124</t>
  </si>
  <si>
    <t>Cabo de cobre nu, têmpera meio-duro, encordoamento classe 2, seção nominal de 16,0mm². Fornecimento e instalação.</t>
  </si>
  <si>
    <t>DEA18.TF.125</t>
  </si>
  <si>
    <t>Cordoalha em cabo de cobre nu, têmpera meio-duro, encordoamento classe 2, seção nominal de 35,0mm², não enterrada, fixada com presilha de latão para cabo de 35mm², inclusive parafuso em aço inox fenda DN 4,2x32mm, bucha nylon DN 6mm e vedação dos furos com selante poliuretano, marca de ref. Termotécnica ou equivalente. Fornecimento e instalação.</t>
  </si>
  <si>
    <t>DEA18.TF.126</t>
  </si>
  <si>
    <t>DEA18.TF.127</t>
  </si>
  <si>
    <t>Cabo de cobre nu, têmpera meio-duro, encordoamento classe 2, seção nominal de 50,0mm², assentado em valas com profundidade de 0,60m, inclusive escavação e reaterro. Fornecimento e instalação.</t>
  </si>
  <si>
    <t>DEA18.TF.128</t>
  </si>
  <si>
    <t>Caixa de equalização de potenciais para uso interno e externo com 9 (nove) terminais para aterramento (BEP), em polipropileno, ref. TEL-902, marca de referência Termotécnica ou equivalente. Fornecimento e instalação.</t>
  </si>
  <si>
    <t>DEA18.TF.129</t>
  </si>
  <si>
    <t>Caixa de equalização de potenciais para uso interno e externo com 11 (onze) terminais para aterramento (BEP), em polipropileno, ref. TEL-900, marca de referência Termotécnica ou equivalente. Fornecimento e instalação.</t>
  </si>
  <si>
    <t>ATERRAMENTO</t>
  </si>
  <si>
    <t>DEA18.TF.130</t>
  </si>
  <si>
    <t>DEA18.TF.131</t>
  </si>
  <si>
    <t>Solda exotérmica para cabo-haste. Fornecimento e instalação.</t>
  </si>
  <si>
    <t>DEA18.TF.132</t>
  </si>
  <si>
    <t>Conector parafuso fendido split-bolt para cabo de 35mm². Fornecimento e instalação.</t>
  </si>
  <si>
    <t>DEA18.TF.133</t>
  </si>
  <si>
    <t>Mastro telescópico de 3m (3mx2" e 1m2.1/2"), incl. base de fixação 2", captor tipo Franklin em latão cromado (2 descidas), abraçadeiras guia simples e reforçadas para duas descidas, conj. de contraventagem com abraçadeira para 3 estais em tubo de 2m e demais acessórios de fixação. ref. Termotécnica, Montal ou equivalente. Fornecimento e instalação.</t>
  </si>
  <si>
    <t>DEA18.TF.134</t>
  </si>
  <si>
    <t>Aparelho sinalizador de obstáculos noturno simples, com fotocélula. Fornecimento e instalação.</t>
  </si>
  <si>
    <t>DEA18.TF.135</t>
  </si>
  <si>
    <t>Caixa de Inspeção Suspensa em Polipropileno, com tampa, anti-UV e anti-chama -TEL 541, Termotécnica ou equivalente. Fornecimento e instalação.</t>
  </si>
  <si>
    <t>DEA18.TF.136</t>
  </si>
  <si>
    <t>Conector de medição em latão com 2 parafusos para cabos de 35 a 70 mm2, ref. TEL-562, Termotécnica ou equivalente. Fornecimento e instalação.</t>
  </si>
  <si>
    <t>DEA18.TF.137</t>
  </si>
  <si>
    <t>Conjunto parafuso cabeça sextavada, TEL 5329, porca sextavada TEL5314</t>
  </si>
  <si>
    <t>DEA18.TF.138</t>
  </si>
  <si>
    <t>Terminal a compressão em cobre estanhado  para cabo de 16mm², 1 furo, incluisive parafuso sextavado em aço inox 1/4"x1.1/4", arruelas lisas e porca sextavada de 1/4". Fornecimento e instalação</t>
  </si>
  <si>
    <t>DEA18.TF.139</t>
  </si>
  <si>
    <t>Terminal a compressão em cobre estanhado para cabo de 50mm², 1 furo, incluisive parafuso sextavado em aço inox 1/4"x1.1/4", arruelas lisas e porca sextavada de 1/4". Fornecimento e instalação</t>
  </si>
  <si>
    <t>DEA18.TF.140</t>
  </si>
  <si>
    <t>Caixa de aterramento em PVC, com tampa de ferrro fundido- 300mm de diâmetro. Fornecimento e instalação.</t>
  </si>
  <si>
    <t>DEA18.TF.141</t>
  </si>
  <si>
    <t>Bucha de nylon º 6, TEL 5306</t>
  </si>
  <si>
    <t>DEA18.TF.142</t>
  </si>
  <si>
    <t>Bucha de nylon º 8, TEL 5306</t>
  </si>
  <si>
    <t>CAIXAS</t>
  </si>
  <si>
    <t>DEA18.TF.143</t>
  </si>
  <si>
    <t>Caixa retangular 4x4", em PVC, instalada em alvenaria. Fornecimento e instalação</t>
  </si>
  <si>
    <t>DEA18.TF.144</t>
  </si>
  <si>
    <t>Placa cega  para caixa 4x4", composta por suporte e placa na cor branca, Pialplus ou equivalente. Fornecimento e instalação.</t>
  </si>
  <si>
    <t>DEA18.TF.145</t>
  </si>
  <si>
    <t>Luva de redução de ferro galvanizado, com rosca BSP macho/femea, de 1"x3/4"</t>
  </si>
  <si>
    <t>DEA18.TF.146</t>
  </si>
  <si>
    <t>Condulete de alumínio com tampa, tipo LR, para eletroduto roscável de 3/4", aparente, inclusive acessórios de fixação. Fornecimento e instalação.</t>
  </si>
  <si>
    <t>DEA18.TF.147</t>
  </si>
  <si>
    <t>Condulete de alumínio com tampa, tipo LR, para eletroduto roscável de 1", aparente, inclusive acessorios de fixação. Fornecimento e instalação.</t>
  </si>
  <si>
    <t>DEA18.TF.148</t>
  </si>
  <si>
    <t>Condulete de alumínio com tampa, tipo T, para eletroduto roscável de 1", aparente, inclusive acessorios de fixação. Fornecimento e instalação.</t>
  </si>
  <si>
    <t>DEA18.TF.149</t>
  </si>
  <si>
    <t xml:space="preserve">Ponto de alimentação para a sinalização do SPDA, composto por fiação em cabo de cobre flexível de 2,5mm², anti-chama 0,6/1,0 kV, eletroduto de PVC rígido de 3/4" e acessórios.  Fornecimento e instalação. </t>
  </si>
  <si>
    <t>DEA18.TF.150</t>
  </si>
  <si>
    <t>Fornecimento de Cruzeta tipo T 1900mm, inclusive acessórios para a instalação e assentamento em poste</t>
  </si>
  <si>
    <t>DEA18.TF.151</t>
  </si>
  <si>
    <t>Fornecimento de Cruzeta tipo T 1200mm, inclusive acessórios para a instalação e assentamento em poste</t>
  </si>
  <si>
    <t>DEA18.TF.152</t>
  </si>
  <si>
    <t>Fornecimento e instalação de Para-raio 12 kV - 10 kA Fornecimento e instalação</t>
  </si>
  <si>
    <t>DEA18.TF.153</t>
  </si>
  <si>
    <t>Fornecimento e instalação de isolador polimérico de 15kV. Fornecimento e instalação</t>
  </si>
  <si>
    <t>DEA18.TF.154</t>
  </si>
  <si>
    <t>Pino Rosca Externa, Em Aco Galvanizado, Para Isolador De 15kV, Diametro 25 mm, Comprimento *290* mm</t>
  </si>
  <si>
    <t>DEA18.TF.155</t>
  </si>
  <si>
    <t>Fornecimento e Instalação de Transformador de 75 kVA - 15 kV</t>
  </si>
  <si>
    <t>DEA18.TF.156</t>
  </si>
  <si>
    <t xml:space="preserve"> Caixa de medição modelo F4, padrão CELPE. Fornecimento e instalação.</t>
  </si>
  <si>
    <t>DEA18.TF.157</t>
  </si>
  <si>
    <t>Eletroduto de Ferro Galvanzado Pesado de 2", com luva de rosca interna, assentado em valas com profundidade de 0,60m, inclusive escavação e reaterro. Fornecimento e instalação.</t>
  </si>
  <si>
    <t>DEA18.TF.158</t>
  </si>
  <si>
    <t>Eletroduto em ferro galvanizado pesado sem costura 2" x 3m</t>
  </si>
  <si>
    <t>DEA18.TF.159</t>
  </si>
  <si>
    <t>Luva de ferro galvanizado pesado de 2", inclusive assentamento em poste e demais acessórios de fixação.</t>
  </si>
  <si>
    <t>DEA18.TF.160</t>
  </si>
  <si>
    <t>Eletroduto de PVC rígido rosqueável de 2", com luva de rosca interna, assentado em valas com profundidade de 0,60m, inclusive escavação e reaterro. Fornecimento e instalação.</t>
  </si>
  <si>
    <t>DEA18.TF.161</t>
  </si>
  <si>
    <t>Curva de PVC Rígido de 2" inclusive assentado em valas com profundidade de 0,60m, inclusive escavação e reaterro. Fornecimento e instalação. Fornecimento e instalação</t>
  </si>
  <si>
    <t>DEA18.TF.162</t>
  </si>
  <si>
    <t>Luva de PVC Rígido de 2", inclusive assentamento em poste e demais acessórios de fixação.</t>
  </si>
  <si>
    <t>DEA18.TF.163</t>
  </si>
  <si>
    <t>Cabo de cobre isolado EPR, flexivel, 35mm², 0,6/1kV / 90º C (Eprotenax ou similar), inclusive instalação.</t>
  </si>
  <si>
    <t>DEA18.TF.164</t>
  </si>
  <si>
    <t>Conector Metalico Tipo Parafuso Fendido (Split Bolt), para Cabos até 50 mm2</t>
  </si>
  <si>
    <t>DEA18.TF.165</t>
  </si>
  <si>
    <t>Poste De Concreto Duplo T, Resistência Nominal 600kg, H=10,00m, Peso Aproximado 1.330kg, Fornecimento E Instalação</t>
  </si>
  <si>
    <t>DEA18.TF.166</t>
  </si>
  <si>
    <t>DEA18.TF.167</t>
  </si>
  <si>
    <t>DEA18.TF.168</t>
  </si>
  <si>
    <t>Caixa de Inspeção, Termotécnica ou equivalente. Fornecimento e instalação.</t>
  </si>
  <si>
    <t>DEA18.TF.169</t>
  </si>
  <si>
    <t>DEA18.TF.170</t>
  </si>
  <si>
    <t>DISJUNTOR TERMOMAGNETICO TRIPOLAR 125A - 380V - 10kA</t>
  </si>
  <si>
    <t>17.1.1.1</t>
  </si>
  <si>
    <t>17.1.1.2</t>
  </si>
  <si>
    <t>17.1.1.3</t>
  </si>
  <si>
    <t>17.1.1.4</t>
  </si>
  <si>
    <t>17.1.1.5</t>
  </si>
  <si>
    <t>17.1.1.6</t>
  </si>
  <si>
    <t>17.1.1.7</t>
  </si>
  <si>
    <t>17.1.1.8</t>
  </si>
  <si>
    <t>17.1.1.9</t>
  </si>
  <si>
    <t>17.1.1.10</t>
  </si>
  <si>
    <t>17.1.1.11</t>
  </si>
  <si>
    <t>17.1.1.12</t>
  </si>
  <si>
    <t>17.1.1.13</t>
  </si>
  <si>
    <t>17.1.1.14</t>
  </si>
  <si>
    <t>17.1.1.15</t>
  </si>
  <si>
    <t>17.1.1.16</t>
  </si>
  <si>
    <t>17.1.1.17</t>
  </si>
  <si>
    <t>17.1.1.18</t>
  </si>
  <si>
    <t>17.1.1.19</t>
  </si>
  <si>
    <t>17.1.1.20</t>
  </si>
  <si>
    <t>17.1.1.21</t>
  </si>
  <si>
    <t>17.1.1.22</t>
  </si>
  <si>
    <t>17.1.1.23</t>
  </si>
  <si>
    <t>17.1.1.24</t>
  </si>
  <si>
    <t>17.1.1.25</t>
  </si>
  <si>
    <t>17.1.1.26</t>
  </si>
  <si>
    <t>17.1.1.27</t>
  </si>
  <si>
    <t>17.1.2.1</t>
  </si>
  <si>
    <t>17.1.2.2</t>
  </si>
  <si>
    <t>17.1.2.3</t>
  </si>
  <si>
    <t>17.1.2.4</t>
  </si>
  <si>
    <t>17.1.2.5</t>
  </si>
  <si>
    <t>17.1.2.6</t>
  </si>
  <si>
    <t>17.1.3.1</t>
  </si>
  <si>
    <t>17.1.3.2</t>
  </si>
  <si>
    <t>17.1.3.3</t>
  </si>
  <si>
    <t>17.1.3.4</t>
  </si>
  <si>
    <t>17.1.3.5</t>
  </si>
  <si>
    <t>17.1.3.6</t>
  </si>
  <si>
    <t>17.1.3.7</t>
  </si>
  <si>
    <t>17.1.3.8</t>
  </si>
  <si>
    <t>17.1.4.1</t>
  </si>
  <si>
    <t>17.1.4.2</t>
  </si>
  <si>
    <t>17.1.4.3</t>
  </si>
  <si>
    <t>17.1.4.4</t>
  </si>
  <si>
    <t>17.1.4.5</t>
  </si>
  <si>
    <t>17.1.4.6</t>
  </si>
  <si>
    <t>17.1.5.1</t>
  </si>
  <si>
    <t>17.1.5.2</t>
  </si>
  <si>
    <t>17.1.5.3</t>
  </si>
  <si>
    <t>17.1.5.4</t>
  </si>
  <si>
    <t>17.1.5.5</t>
  </si>
  <si>
    <t>17.1.5.6</t>
  </si>
  <si>
    <t>17.1.5.7</t>
  </si>
  <si>
    <t>17.1.5.8</t>
  </si>
  <si>
    <t>17.1.5.9</t>
  </si>
  <si>
    <t>17.1.5.10</t>
  </si>
  <si>
    <t>17.3.7</t>
  </si>
  <si>
    <t>17.3.8</t>
  </si>
  <si>
    <t>17.3.9</t>
  </si>
  <si>
    <t>17.3.10</t>
  </si>
  <si>
    <t>17.3.11</t>
  </si>
  <si>
    <t>17.3.12</t>
  </si>
  <si>
    <t>17.3.13</t>
  </si>
  <si>
    <t>17.3.14</t>
  </si>
  <si>
    <t>17.3.15</t>
  </si>
  <si>
    <t>17.3.16</t>
  </si>
  <si>
    <t>17.3.17</t>
  </si>
  <si>
    <t>17.3.18</t>
  </si>
  <si>
    <t>17.3.19</t>
  </si>
  <si>
    <t>17.3.20</t>
  </si>
  <si>
    <t>17.3.21</t>
  </si>
  <si>
    <t>17.3.22</t>
  </si>
  <si>
    <t>17.3.23</t>
  </si>
  <si>
    <t>17.3.24</t>
  </si>
  <si>
    <t>17.3.25</t>
  </si>
  <si>
    <t>17.3.26</t>
  </si>
  <si>
    <t>17.4.9</t>
  </si>
  <si>
    <t>17.4.10</t>
  </si>
  <si>
    <t>17.4.11</t>
  </si>
  <si>
    <t>17.4.12</t>
  </si>
  <si>
    <t>17.4.13</t>
  </si>
  <si>
    <t>17.4.14</t>
  </si>
  <si>
    <t>17.4.15</t>
  </si>
  <si>
    <t>17.4.16</t>
  </si>
  <si>
    <t>17.4.17</t>
  </si>
  <si>
    <t>17.4.18</t>
  </si>
  <si>
    <t>17.4.19</t>
  </si>
  <si>
    <t>17.4.20</t>
  </si>
  <si>
    <t>17.4.21</t>
  </si>
  <si>
    <t>17.4.22</t>
  </si>
  <si>
    <t>17.4.23</t>
  </si>
  <si>
    <t>17.4.24</t>
  </si>
  <si>
    <t>17.4.25</t>
  </si>
  <si>
    <t>17.4.26</t>
  </si>
  <si>
    <t>17.4.27</t>
  </si>
  <si>
    <t>17.4.28</t>
  </si>
  <si>
    <t>17.4.29</t>
  </si>
  <si>
    <t>17.5.1.1</t>
  </si>
  <si>
    <t>17.5.1.2</t>
  </si>
  <si>
    <t>17.5.2.1</t>
  </si>
  <si>
    <t>17.5.2.2</t>
  </si>
  <si>
    <t>17.5.2.3</t>
  </si>
  <si>
    <t>17.5.2.4</t>
  </si>
  <si>
    <t>17.5.3.1</t>
  </si>
  <si>
    <t>17.5.3.2</t>
  </si>
  <si>
    <t>17.5.4.1</t>
  </si>
  <si>
    <t>17.5.4.2</t>
  </si>
  <si>
    <t>17.5.4.3</t>
  </si>
  <si>
    <t>17.5.4.4</t>
  </si>
  <si>
    <t>17.5.4.5</t>
  </si>
  <si>
    <t>17.5.4.6</t>
  </si>
  <si>
    <t>17.5.4.7</t>
  </si>
  <si>
    <t>17.5.4.8</t>
  </si>
  <si>
    <t>17.5.4.9</t>
  </si>
  <si>
    <t>17.5.4.10</t>
  </si>
  <si>
    <t>17.5.4.11</t>
  </si>
  <si>
    <t>17.5.4.12</t>
  </si>
  <si>
    <t>17.5.4.13</t>
  </si>
  <si>
    <t>17.5.5.1</t>
  </si>
  <si>
    <t>17.5.5.2</t>
  </si>
  <si>
    <t>17.5.5.3</t>
  </si>
  <si>
    <t>17.5.5.4</t>
  </si>
  <si>
    <t>17.5.5.5</t>
  </si>
  <si>
    <t>17.5.5.6</t>
  </si>
  <si>
    <t>17.5.6.1</t>
  </si>
  <si>
    <t>17.6.20</t>
  </si>
  <si>
    <t>17.6.21</t>
  </si>
  <si>
    <t>20.1</t>
  </si>
  <si>
    <t>INSTALAÇÕES HIDROSSANITÁRIAS</t>
  </si>
  <si>
    <t>ALIMENTAÇÃO DE AF E TUB. TORNEIRAS DE JARDIM/SUÇÃO/RECALQUE</t>
  </si>
  <si>
    <t>20.2</t>
  </si>
  <si>
    <t>LIMPEZA/EXTRAVASOR/SUSPIRO DO BARRILETE/TUBULAÇÃO DE AVISO</t>
  </si>
  <si>
    <t>20.3</t>
  </si>
  <si>
    <t xml:space="preserve">REGISTROS </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</si>
  <si>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</si>
  <si>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</si>
  <si>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af_06/2017</t>
  </si>
  <si>
    <t>BOMBAS E ACESSÓRIOS</t>
  </si>
  <si>
    <t>Válvula de retenção horizontal, de bronze, roscável, 2"  - fornecimento e instalação. af_01/2019</t>
  </si>
  <si>
    <t>Torneira de bóia real, roscável, 3/4", fornecida e instalada em reservação de água.</t>
  </si>
  <si>
    <t>Bomba recalque d'agua trifasica 0,5 hp</t>
  </si>
  <si>
    <t xml:space="preserve">PONTOS DE ÁGUA FRIA E ESGOTO </t>
  </si>
  <si>
    <t>TUBULAÇÃO DE ESGOTO - RAMAIS DE DESCARGA, RAMAIS DE ESGOTO E SUBCOLETORES</t>
  </si>
  <si>
    <t>Tubulação PVC esgoto predial Ø 40mm, para coletores ou sub-coletores de esgoto ou águas pluviais, inclusive abertura e fechamento de valas.</t>
  </si>
  <si>
    <t>RAMAIS DE VENTILAÇÃO DE ESGOTO</t>
  </si>
  <si>
    <t>CAPTAÇÃO DE ÁGUA PLUVIAL DA COBERTA E DRENOS DOS AR-CONDICIONADOS</t>
  </si>
  <si>
    <t xml:space="preserve">Tubo PVC rígido SÉRIE "Reforçada" ø100mm </t>
  </si>
  <si>
    <t xml:space="preserve">Tubo PVC rígido SÉRIE "Reforçada" ø150mm </t>
  </si>
  <si>
    <t>506299-3</t>
  </si>
  <si>
    <t>506300-0</t>
  </si>
  <si>
    <t>ACESSORIOS /ACABAMENTO PARA WC´S</t>
  </si>
  <si>
    <t>467889-3</t>
  </si>
  <si>
    <t>429778-4</t>
  </si>
  <si>
    <t xml:space="preserve">461662-6 </t>
  </si>
  <si>
    <t xml:space="preserve">461916-1  </t>
  </si>
  <si>
    <t>21.1</t>
  </si>
  <si>
    <t>Trama de madeira composta por terças para telhados de até 2 águas para telha ondulada de fibrocimento, metálica, plástica ou termoacústica, incluso transporte vertical. af_07/2019</t>
  </si>
  <si>
    <t>21.2</t>
  </si>
  <si>
    <t>21.3</t>
  </si>
  <si>
    <t>Cumeeira para telha de fibrocimento ondulada e = 6 mm, incluso acessórios de fixação e içamento. af_07/2019</t>
  </si>
  <si>
    <t>CAIXAS DE GORDURA, COLETORA, SUB-COLETORA E OUTRAS OUTRAS DO DESTINO FINAL DE ESGOTO</t>
  </si>
  <si>
    <t>21.1.1</t>
  </si>
  <si>
    <t>Caixa coletora de inspeção ou de areia com paredes em alvenaria, laje de tampa e de fundo em concreto, revestida internamente com argamassa de cimento e areia 1:4, dimensões internas 0,60 x 0,60m, com profundidade até 1,0m com inscrição em baixo relevo.</t>
  </si>
  <si>
    <t>21.1.2</t>
  </si>
  <si>
    <t>Caixa de gordura com paredes em alvenaria, laje de tampa e de fundo em concreto, revestida internamente com argamassa de cimento e areia 1:4, dimensões internas 0,40 x 0,40 x 0,40m com chicana de concreto.</t>
  </si>
  <si>
    <t>21.1.3</t>
  </si>
  <si>
    <t>21.1.4</t>
  </si>
  <si>
    <t>CONSTRUÇÃO FOSSA SÉPTICA</t>
  </si>
  <si>
    <t>432336-0</t>
  </si>
  <si>
    <t>506358-2</t>
  </si>
  <si>
    <t>CONSTRUÇAO DO SUMIDOURO</t>
  </si>
  <si>
    <t>EXTINTOR DE INCÊNDIO</t>
  </si>
  <si>
    <t>297346-4</t>
  </si>
  <si>
    <t>431414-0</t>
  </si>
  <si>
    <t>506610-7</t>
  </si>
  <si>
    <t xml:space="preserve"> Demarcação com tinta acrílica para pisos, faixas de 10cm de largura (sinalização de piso dos equipamentos de combate a incêndio ).</t>
  </si>
  <si>
    <t>SISTEMA DE SINALIZAÇÃO DE EMERGÊNCIA</t>
  </si>
  <si>
    <t>DEA 17.15</t>
  </si>
  <si>
    <t>491851-7</t>
  </si>
  <si>
    <t>Fornecimento e instalação de PLACA DE SINALIZACAO DE SEGURANCA CONTRA INCENDIO, FOTOLUMINESCENTE, RETANGULAR, *13 X 26* CM, EM PVC *2* MM ANTI-CHAMAS (SIMBOLOS, CORES E PICTOGRAMAS CONFORME NBR 13434); conforme projeto.</t>
  </si>
  <si>
    <t>SISTEMA DE ILUMINAÇAO DE EMERGÊNCIA</t>
  </si>
  <si>
    <t>497826-9</t>
  </si>
  <si>
    <t>CLIMATIZAÇÃO/EXAUSTÃO MECÂNICA</t>
  </si>
  <si>
    <t>DEA MEC TRI 001</t>
  </si>
  <si>
    <t xml:space="preserve">Fornecimento e Instalação , conforme projeto, de Condicionador de ar do tipo Split/Hiwall, com capacidade de 9.000 BTU/h, INVERTER, ciclo frio, com controle remoto sem fio, classificação energética A (selo PROCEL). Realizando os serviços de confecção de linhas frigoríficas em tubo de cobre utilizando nitrogênio com fluxo constante para realização das soldas evitando impurezas. Fornecimento e instalação de carga de fluido refrigerante ecológico R-410A e de isolante térmico em espuma elastoméricoa para os tubos de cobre. Realizar a interligação entre as unidades Evaporadora e Condensadora com cabo PP 4x1,5mm; inclusive fixação de unidade evaporadora e interligação de drenos, calços de borracha, bem como todos os acessórios necessários para a completa instalação e funcionamento do sistema, e limpeza final da obra. A execução da instalação deve ser executada por Técnico de Refrigeração devidamente especializado em equipamentos INVERTER. </t>
  </si>
  <si>
    <t>DEA MEC TRI 002</t>
  </si>
  <si>
    <t xml:space="preserve">Fornecimento e Instalação , conforme projeto, de Condicionador de ar do tipo Split/Hiwall, com capacidade de 12.000 BTU/h, INVERTER, ciclo frio, com controle remoto sem fio, classificação energética A (selo PROCEL). Realizando os serviços de confecção de linhas frigoríficas em tubo de cobre utilizando nitrogênio com fluxo constante para realização das soldas evitando impurezas. Fornecimento e instalação de carga de fluido refrigerante ecológico R-410A e de isolante térmico em espuma elastoméricoa para os tubos de cobre. Realizar a interligação entre as unidades Evaporadora e Condensadora com cabo PP 4x1,5mm; inclusive fixação de unidade evaporadora e interligação de drenos, calços de borracha, bem como todos os acessórios necessários para a completa instalação e funcionamento do sistema, e limpeza final da obra. A execução da instalação deve ser executada por Técnico de Refrigeração devidamente especializado em equipamentos INVERTER. </t>
  </si>
  <si>
    <t>DEA MEC TRI 003</t>
  </si>
  <si>
    <t xml:space="preserve">Fornecimento e Instalação , conforme projeto, de Condicionador de ar do tipo Split/Hiwall, com capacidade de 18.000 BTU/h, INVERTER, ciclo frio, com controle remoto sem fio, classificação energética A (selo PROCEL). Realizando os serviços de confecção de linhas frigoríficas em tubo de cobre utilizando nitrogênio com fluxo constante para realização das soldas evitando impurezas. Fornecimento e instalação de carga de fluido refrigerante ecológico R-410A e de isolante térmico em espuma elastoméricoa para os tubos de cobre. Realizar a interligação entre as unidades Evaporadora e Condensadora com cabo PP 4x1,5mm; inclusive fixação de unidade evaporadora e interligação de drenos, calços de borracha, bem como todos os acessórios necessários para a completa instalação e funcionamento do sistema, e limpeza final da obra. A execução da instalação deve ser executada por Técnico de Refrigeração devidamente especializado em equipamentos INVERTER. </t>
  </si>
  <si>
    <t>DEA MEC TRI 004</t>
  </si>
  <si>
    <t xml:space="preserve">Fornecimento e Instalação , conforme projeto, de Condicionador de ar do tipo Split/Hiwall, com capacidade de 24.000 BTU/h, INVERTER, ciclo frio, com controle remoto sem fio, classificação energética A (selo PROCEL). Realizando os serviços de confecção de linhas frigoríficas em tubo de cobre utilizando nitrogênio com fluxo constante para realização das soldas evitando impurezas. Fornecimento e instalação de carga de fluido refrigerante ecológico R-410A e de isolante térmico em espuma elastoméricoa para os tubos de cobre. Realizar a interligação entre as unidades Evaporadora e Condensadora com cabo PP 4x1,5mm; inclusive fixação de unidade evaporadora e interligação de drenos, calços de borracha, bem como todos os acessórios necessários para a completa instalação e funcionamento do sistema, e limpeza final da obra. A execução da instalação deve ser executada por Técnico de Refrigeração devidamente especializado em equipamentos INVERTER. </t>
  </si>
  <si>
    <t>DEA MEC TRI 005</t>
  </si>
  <si>
    <t xml:space="preserve">Fornecimento e Instalação , conforme projeto, de Condicionador de ar do tipo Split/CASSETE, com capacidade de 24.000 BTU/h,  ciclo frio, com controle remoto sem fio,  selo PROCEL. Realizando os serviços de confecção de linhas frigoríficas em tubo de cobre utilizando nitrogênio com fluxo constante para realização das soldas evitando impurezas. Fornecimento e instalação de carga de fluido refrigerante ecológico R-410A e de isolante térmico em espuma elastoméricoa para os tubos de cobre. Realizar a interligação entre as unidades Evaporadora e Condensadora com cabo PP 4x1,5mm; inclusive fixação de unidade evaporadora e interligação de drenos, calços de borracha, bem como todos os acessórios necessários para a completa instalação e funcionamento do sistema, e limpeza final da obra.  </t>
  </si>
  <si>
    <t>DEA MEC TRI 006</t>
  </si>
  <si>
    <t>Fornecimento e instalação de ventilador sicflux maxx - 125, com caixa de filtragem sicflux filbox RED - 125 com filtro G4+M5, ou similar.</t>
  </si>
  <si>
    <t>DEA MEC TRI 007</t>
  </si>
  <si>
    <t>Fornecimento e instalação de ventilador sicflux maxx - 150, com caixa de filtragem sicflux filbox RED - 150 com filtro G4+M5, ou similar.</t>
  </si>
  <si>
    <t>DEA MEC TRI 008</t>
  </si>
  <si>
    <t>Fornecimento e instalação de ventilador sicflux maxx - 200, com caixa de filtragem sicflux filbox RED - 200 com filtro G4+M5, ou similar.</t>
  </si>
  <si>
    <t>DEA MEC TRI 009</t>
  </si>
  <si>
    <t>Fornecimento e instalação de difusor redondo regulável  100 mm</t>
  </si>
  <si>
    <t>pç</t>
  </si>
  <si>
    <t>DEA MEC TRI 010</t>
  </si>
  <si>
    <t>Fornecimento e instalação de difusor redondo regulável  125 mm</t>
  </si>
  <si>
    <t>DEA MEC TRI 011</t>
  </si>
  <si>
    <t>Fornecimento e instalação de difusor redondo regulável  150 mm</t>
  </si>
  <si>
    <t>DEA MEC TRI 012</t>
  </si>
  <si>
    <t>Fornecimento e instalação de REGISTRO DE VAZÃO KVR B02 0 101 100 090 ou equivalente</t>
  </si>
  <si>
    <t>DEA MEC TRI 013</t>
  </si>
  <si>
    <t>Fornecimento e instalação de Duto flexível em aluminio s/ isolamento  ø100mm</t>
  </si>
  <si>
    <t>DEA MEC TRI 014</t>
  </si>
  <si>
    <t>Fornecimento e instalação de Duto flexível em aluminio s/ isolamento  ø125mm</t>
  </si>
  <si>
    <t>DEA MEC TRI 015</t>
  </si>
  <si>
    <t>Fornecimento e instalação de Duto flexível em aluminio s/ isolamento  ø150mm</t>
  </si>
  <si>
    <t>DEA MEC TRI 016</t>
  </si>
  <si>
    <t>Fornecimento e instalação de Duto flexível em aluminio s/ isolamento  ø200mm</t>
  </si>
  <si>
    <t>DEA MEC TRI 017</t>
  </si>
  <si>
    <t>Fornecimento e instalação de Veneziana Externa em alumínio 300x300 com caixa plenum 300x200  em chapa de aço galvanizado, ou equivalente.</t>
  </si>
  <si>
    <t>DEA MEC TRI 018</t>
  </si>
  <si>
    <t>Fornecimento e instalação de ADAPTADOR METÁLICO 125x150mm</t>
  </si>
  <si>
    <t>DEA MEC TRI 019</t>
  </si>
  <si>
    <t>Fornecimento e instalação de Duto em Tubo PVC d = 150 mm</t>
  </si>
  <si>
    <t>DEA MEC TRI 020</t>
  </si>
  <si>
    <t>Fornecimento e instalação de Duto em Tubo PVC d = 200 mm</t>
  </si>
  <si>
    <t>DEA MEC TRI 021</t>
  </si>
  <si>
    <t>Fornecimento e instalação de Duto em Tubo PVC d = 125 mm</t>
  </si>
  <si>
    <t>DEA MEC TRI 022</t>
  </si>
  <si>
    <t>Fornecimento e instalação de Duto em Tubo PVC d = 100 mm</t>
  </si>
  <si>
    <t>DEA MEC TRI 023</t>
  </si>
  <si>
    <t>Fornecimento e instalação REDUÇÃO EXÊNTRICA 150X100 mm</t>
  </si>
  <si>
    <t>DEA MEC TRI 024</t>
  </si>
  <si>
    <t>Fornecimento e instalação REDUÇÃO EXÊNTRICA 200X150 mm</t>
  </si>
  <si>
    <t>DEA MEC TRI 025</t>
  </si>
  <si>
    <t>Fornecimento e instalação TÊ 150X150 mm</t>
  </si>
  <si>
    <t>DEA MEC TRI 026</t>
  </si>
  <si>
    <t>Fornecimento e instalação TÊ 200X200 mm</t>
  </si>
  <si>
    <t>DEA MEC TRI 027</t>
  </si>
  <si>
    <t>Fornecimento e instalação TÊ DE REDUÇÃO 150X100 mm</t>
  </si>
  <si>
    <t>DEA MEC TRI 028</t>
  </si>
  <si>
    <t>Fornecimento e instalação JOELHO 45 GRAUS, 150mm</t>
  </si>
  <si>
    <t>DEA MEC TRI 029</t>
  </si>
  <si>
    <t>Fornecimento e instalação JOELHO 45 GRAUS, 100mm</t>
  </si>
  <si>
    <t>DEA MEC TRI 030</t>
  </si>
  <si>
    <t>Fornecimento e instalação JOELHO 90 GRAUS, 150mm</t>
  </si>
  <si>
    <t>DEA MEC TRI 031</t>
  </si>
  <si>
    <t>Fornecimento e Instalação de tubulação em cobre p/ interligação do condensador ao evaporador, inclusive isolamento, cabo PP 4x1,5mm2, conexões e fixações, p/ condicionadores de ar tipo HIWALL 12000 BTU</t>
  </si>
  <si>
    <t>DEA MEC TRI 032</t>
  </si>
  <si>
    <t>Fornecimento e Instalação de tubulação em cobre p/ interligação do condensador ao evaporador, inclusive isolamento, cabo PP 4x1,5mm2, conexões e fixações, p/ condicionadores de ar tipo HIWALL 18000 BTU</t>
  </si>
  <si>
    <t>DEA MEC TRI 033</t>
  </si>
  <si>
    <t>Fornecimento e Instalação de tubulação em cobre p/ interligação do condensador ao evaporador, inclusive isolamento, cabo PP 4x1,5mm2, conexões e fixações, p/ condicionadores de ar tipo HIWALL 24000 BTU</t>
  </si>
  <si>
    <t>28.1</t>
  </si>
  <si>
    <t>PAISAGISMO</t>
  </si>
  <si>
    <t>Plantio de grama esmeralda em placas e com preparação de solo.</t>
  </si>
  <si>
    <t>Plantio de Zebrina (Tradescantia zebrina).</t>
  </si>
  <si>
    <t>Plantio de Palmeira Imperial, altura de muda maior ou igual a 3,0m.</t>
  </si>
  <si>
    <t>MASTRO DA BANDEIRA</t>
  </si>
  <si>
    <t>506361-2</t>
  </si>
  <si>
    <t>Kg</t>
  </si>
  <si>
    <t>BRASÃO</t>
  </si>
  <si>
    <t>ELEVADOR</t>
  </si>
  <si>
    <t>DEA MEC TRINF</t>
  </si>
  <si>
    <t>Fornecimento, montagem e instalação de elevador, sem casa de máquinas, com as seguintes especificações: fabricado segundo a norma NBR NM 207; destinação comercial, capacidade mínima 08 pessoas ou 600kg; velocidade de até 1,0 m/s; número de paradas igual a 2; portas de pavimento de correr, duas folhas, automáticas, com abertura central; alimentação Trifásica, 380 volts, Frequência 60 hertz, tensão de Luz: 220 v; acabamento da cabina, dos painéis e das portas em  aço inoxidável. Mais especificações no memorial descritivo.</t>
  </si>
  <si>
    <t>Luminária de emergência com 30 LEDs tipo bloco (substitui as 2x11W), com bateria selada, autonomia de 6h para fluxo máximo e 3h para fluxo mínimo, bivolt, de aclaramento.</t>
  </si>
  <si>
    <t>Luminária de emergência com 30 LEDs tipo bloco (substitui as 2x11W), com bateria selada, autonomia de 6h para fluxo máximo e 3h para fluxo mínimo, bivolt, de balizamento.</t>
  </si>
  <si>
    <t>CONSTRUÇÃO DO MURO EXTERNO  / MURETA</t>
  </si>
  <si>
    <t>CONTROLE TECNOLÓGICO DO CONCRETO</t>
  </si>
  <si>
    <t>FUNDAÇÃO / ESTRUTURA DO MURO EXTERNO / MURETA</t>
  </si>
  <si>
    <t>18.1</t>
  </si>
  <si>
    <t>18.1.1</t>
  </si>
  <si>
    <t>18.2</t>
  </si>
  <si>
    <t>18.2.1</t>
  </si>
  <si>
    <t>18.3</t>
  </si>
  <si>
    <t>18.3.1</t>
  </si>
  <si>
    <t>18.3.2</t>
  </si>
  <si>
    <t>18.3.3</t>
  </si>
  <si>
    <t>18.3.4</t>
  </si>
  <si>
    <t>18.4</t>
  </si>
  <si>
    <t>18.4.1</t>
  </si>
  <si>
    <t>18.4.2</t>
  </si>
  <si>
    <t>18.4.3</t>
  </si>
  <si>
    <t>18.4.4</t>
  </si>
  <si>
    <t>18.4.5</t>
  </si>
  <si>
    <t>18.5</t>
  </si>
  <si>
    <t>18.5.1</t>
  </si>
  <si>
    <t>18.5.2</t>
  </si>
  <si>
    <t>18.5.3</t>
  </si>
  <si>
    <t>18.5.4</t>
  </si>
  <si>
    <t>18.5.5</t>
  </si>
  <si>
    <t>18.6</t>
  </si>
  <si>
    <t>18.6.1</t>
  </si>
  <si>
    <t>18.6.2</t>
  </si>
  <si>
    <t>18.6.3</t>
  </si>
  <si>
    <t>18.6.4</t>
  </si>
  <si>
    <t>18.7</t>
  </si>
  <si>
    <t>18.7.1</t>
  </si>
  <si>
    <t>18.7.2</t>
  </si>
  <si>
    <t>18.8</t>
  </si>
  <si>
    <t>18.8.1</t>
  </si>
  <si>
    <t>18.8.2</t>
  </si>
  <si>
    <t>18.8.3</t>
  </si>
  <si>
    <t>18.8.4</t>
  </si>
  <si>
    <t>18.9</t>
  </si>
  <si>
    <t>18.9.1</t>
  </si>
  <si>
    <t>18.9.2</t>
  </si>
  <si>
    <t>18.9.3</t>
  </si>
  <si>
    <t>18.9.4</t>
  </si>
  <si>
    <t>18.9.5</t>
  </si>
  <si>
    <t>18.9.6</t>
  </si>
  <si>
    <t>18.9.7</t>
  </si>
  <si>
    <t>18.9.8</t>
  </si>
  <si>
    <t>18.9.9</t>
  </si>
  <si>
    <t>18.9.10</t>
  </si>
  <si>
    <t>18.9.11</t>
  </si>
  <si>
    <t>18.9.12</t>
  </si>
  <si>
    <t>18.9.13</t>
  </si>
  <si>
    <t>18.9.14</t>
  </si>
  <si>
    <t>18.10</t>
  </si>
  <si>
    <t>18.10.1</t>
  </si>
  <si>
    <t>18.10.2</t>
  </si>
  <si>
    <t>18.10.3</t>
  </si>
  <si>
    <t>18.10.4</t>
  </si>
  <si>
    <t>18.10.5</t>
  </si>
  <si>
    <t>18.10.6</t>
  </si>
  <si>
    <t>19.1</t>
  </si>
  <si>
    <t>19.2</t>
  </si>
  <si>
    <t>19.3</t>
  </si>
  <si>
    <t>22.0</t>
  </si>
  <si>
    <t>22.1</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</si>
  <si>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</si>
  <si>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</si>
  <si>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</si>
  <si>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</si>
  <si>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</si>
  <si>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</si>
  <si>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</si>
  <si>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</si>
  <si>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</si>
  <si>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</si>
  <si>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</si>
  <si>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</si>
  <si>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</si>
  <si>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</si>
  <si>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</si>
  <si>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</si>
  <si>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</si>
  <si>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</si>
  <si>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</si>
  <si>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</si>
  <si>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</si>
  <si>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</si>
  <si>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</si>
  <si>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</si>
  <si>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</si>
  <si>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</si>
  <si>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</si>
  <si>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</si>
  <si>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</si>
  <si>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</si>
  <si>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</si>
  <si>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</si>
  <si>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23.1</t>
  </si>
  <si>
    <t>23.1.1</t>
  </si>
  <si>
    <t>23.1.2</t>
  </si>
  <si>
    <t>23.1.3</t>
  </si>
  <si>
    <t>23.1.4</t>
  </si>
  <si>
    <t>24.1.1</t>
  </si>
  <si>
    <t>24.1.2</t>
  </si>
  <si>
    <t>24.1.3</t>
  </si>
  <si>
    <t>24.1.4</t>
  </si>
  <si>
    <t>24.1.5</t>
  </si>
  <si>
    <t>24.1.6</t>
  </si>
  <si>
    <t>24.1.7</t>
  </si>
  <si>
    <t>24.1.8</t>
  </si>
  <si>
    <t>24.1.9</t>
  </si>
  <si>
    <t>24.1.10</t>
  </si>
  <si>
    <t>24.1.11</t>
  </si>
  <si>
    <t>24.1.12</t>
  </si>
  <si>
    <t>24.1.13</t>
  </si>
  <si>
    <t>24.1.14</t>
  </si>
  <si>
    <t>24.1.15</t>
  </si>
  <si>
    <t>24.2.1</t>
  </si>
  <si>
    <t>24.3.1</t>
  </si>
  <si>
    <t>25.0</t>
  </si>
  <si>
    <t>25.1</t>
  </si>
  <si>
    <t>25.1.1</t>
  </si>
  <si>
    <t>27.0</t>
  </si>
  <si>
    <t>Kit cavalete para medição de água - entrada principal, em pvc soldável dn 20 (½")   fornecimento e instalação (exclusive hidrômetro). af_11/2016</t>
  </si>
  <si>
    <t>Tubo pvc soldável, água pluvial, dn 25 mm, fornecido e instalado em ramal de encaminhamento.</t>
  </si>
  <si>
    <t>Caixa sifonada, pvc, dn 100 x 100 x 50 mm, fornecida e instalada em ramais de encaminhamento de água pluvial. af_12/2014</t>
  </si>
  <si>
    <t>Ralo seco, pvc, dn 100 x 40 mm, junta soldável, fornecido e instalado em ramal de descarga ou em ramal de esgoto sanitário. af_12/2014</t>
  </si>
  <si>
    <t>Concretagem de pilares, fck = 35 mpa com adição de metacaulim e uso de bomba em edificação com seção média de pilares menor ou igual a 0,25 m² - lançamento, adensamento e acabamento.</t>
  </si>
  <si>
    <t>Montagem e desmontagem de andaime modular fachadeiro, com piso metálico, para edificações com múltiplos pavimentos (exclusive andaime e limpeza). af_11/2017</t>
  </si>
  <si>
    <t>Concretagem de edificações (paredes e lajes) feitas com sistema de formas manuseáveis, com concreto usinado bombeável FCK 35Mpa com adição de metacaulim - Lançamento, adensamento e acabamento.</t>
  </si>
  <si>
    <t>18.0</t>
  </si>
  <si>
    <t>19.0</t>
  </si>
  <si>
    <t>19.1.1</t>
  </si>
  <si>
    <t>19.1.2</t>
  </si>
  <si>
    <t>19.1.3</t>
  </si>
  <si>
    <t>19.1.4</t>
  </si>
  <si>
    <t>19.1.5</t>
  </si>
  <si>
    <t>19.2.1</t>
  </si>
  <si>
    <t>19.2.2</t>
  </si>
  <si>
    <t>19.2.3</t>
  </si>
  <si>
    <t>19.2.4</t>
  </si>
  <si>
    <t>19.2.5</t>
  </si>
  <si>
    <t>19.2.6</t>
  </si>
  <si>
    <t>19.2.7</t>
  </si>
  <si>
    <t>19.2.8</t>
  </si>
  <si>
    <t>19.2.9</t>
  </si>
  <si>
    <t>19.2.10</t>
  </si>
  <si>
    <t>19.2.11</t>
  </si>
  <si>
    <t>19.2.12</t>
  </si>
  <si>
    <t>19.2.13</t>
  </si>
  <si>
    <t>19.2.14</t>
  </si>
  <si>
    <t>19.3.1</t>
  </si>
  <si>
    <t>19.3.2</t>
  </si>
  <si>
    <t>19.3.3</t>
  </si>
  <si>
    <t>19.3.4</t>
  </si>
  <si>
    <t>19.3.5</t>
  </si>
  <si>
    <t>19.3.6</t>
  </si>
  <si>
    <t>19.3.7</t>
  </si>
  <si>
    <t>19.3.8</t>
  </si>
  <si>
    <t>19.3.9</t>
  </si>
  <si>
    <t>19.3.10</t>
  </si>
  <si>
    <t>19.3.11</t>
  </si>
  <si>
    <t>19.3.12</t>
  </si>
  <si>
    <t>19.3.13</t>
  </si>
  <si>
    <t>19.3.14</t>
  </si>
  <si>
    <t>19.3.15</t>
  </si>
  <si>
    <t>20.0</t>
  </si>
  <si>
    <t>20.4</t>
  </si>
  <si>
    <t>19.3.16</t>
  </si>
  <si>
    <t>19.3.17</t>
  </si>
  <si>
    <t>26.1</t>
  </si>
  <si>
    <t>26.1.1</t>
  </si>
  <si>
    <t>26.2</t>
  </si>
  <si>
    <t>26.2.1</t>
  </si>
  <si>
    <t>26.2.2</t>
  </si>
  <si>
    <t>26.2.3</t>
  </si>
  <si>
    <t>26.2.4</t>
  </si>
  <si>
    <t>26.2.5</t>
  </si>
  <si>
    <t>26.2.6</t>
  </si>
  <si>
    <t>26.2.7</t>
  </si>
  <si>
    <t>26.2.8</t>
  </si>
  <si>
    <t>26.2.9</t>
  </si>
  <si>
    <t>26.2.10</t>
  </si>
  <si>
    <t>26.3</t>
  </si>
  <si>
    <t>26.3.1</t>
  </si>
  <si>
    <t>26.3.2</t>
  </si>
  <si>
    <t>26.3.3</t>
  </si>
  <si>
    <t>26.3.4</t>
  </si>
  <si>
    <t>26.3.5</t>
  </si>
  <si>
    <t>26.3.6</t>
  </si>
  <si>
    <t>26.4</t>
  </si>
  <si>
    <t>26.4.1</t>
  </si>
  <si>
    <t>26.4.2</t>
  </si>
  <si>
    <t>26.4.3</t>
  </si>
  <si>
    <t>26.3.7</t>
  </si>
  <si>
    <t>26.3.8</t>
  </si>
  <si>
    <t>DEA 13.13A</t>
  </si>
  <si>
    <t>DEA 13.16</t>
  </si>
  <si>
    <t>MOVIMENTAÇÃO DE TERRA</t>
  </si>
  <si>
    <t>DEA 92397</t>
  </si>
  <si>
    <t>Execução de pátio/estacionamento em piso intertravado, com bloco retangular cor natural de 20 x 10 cm, espessura 6 cm. af_12/2015</t>
  </si>
  <si>
    <t>DEA 8.8A</t>
  </si>
  <si>
    <t>DEA 8.8B</t>
  </si>
  <si>
    <t>DEA 97095.1</t>
  </si>
  <si>
    <t>505137-1</t>
  </si>
  <si>
    <t xml:space="preserve">Concretagem de radier, piso ou laje sobre solo, fck 20 mpa, para espessura de 15 cm - lançamento, adensamento e acabamento. </t>
  </si>
  <si>
    <t>Demolição de alvenaria para qualquer tipo de bloco, de forma mecanizada, sem reaproveitamento.</t>
  </si>
  <si>
    <t>DEA 1.54</t>
  </si>
  <si>
    <t>435241-6</t>
  </si>
  <si>
    <t>DEA 97625</t>
  </si>
  <si>
    <t>DEA 7.24</t>
  </si>
  <si>
    <t>PORCELANATO  MOS RIPA NAT DA PORTOBELLO TAM. 30X1.20cm  (largura variável de 26cm a 45cm) ou equivalente técnico assentado verticalmente, na parede interna com argamassa industrializada e rejuntada com argamassa colante industrializada e rejuntada com argamassa de rejuntamento flexível impermeável</t>
  </si>
  <si>
    <t>DEA 9.48</t>
  </si>
  <si>
    <t>DEA 9.49</t>
  </si>
  <si>
    <t>AZULEJO AZUL COBALTO CÓD. 4167 DA LINHA ATLÂNTIDA 20cmX20cm brilhante, borda plana, junta mínima recomendada de 3mm, espessura 6,60mm da marca STRUFALDI ou equivalente técnico.</t>
  </si>
  <si>
    <t>428759-2</t>
  </si>
  <si>
    <t>Fornecimento e assentamento de porcelanato polido retificado, tipo A, linha Smoke, 74,0 x 74,0cm, Elizabeth ou equivalente,  assentado em PISO OU PAREDE com argamassa industrializada AC-III, com espaçamento de 2mm  e rejuntado com argamassa de rejuntamento flexível e impermeável, na cor cinza platino.</t>
  </si>
  <si>
    <t>DEA 7.5A</t>
  </si>
  <si>
    <t>Fornecimento e assentamento de rodapé em Porcelanato SMOKE  74X74cm retificado (Elizabeth) tipo A ou equivalente com 7cm, assentado com argamassa colante industrializada e rejuntada com argamassa de rejuntamento flexível e impermeável.</t>
  </si>
  <si>
    <t>DEA 7.14 A</t>
  </si>
  <si>
    <t>428768-1</t>
  </si>
  <si>
    <t>DEA 9.24A</t>
  </si>
  <si>
    <t>MIX DE PASTILHAS de Porcelana Esmaltada 5 x 5 cm, nas cores Violeta Mariana (azul claro) Ref: GR 710 (25%) , Azul Petrópolis Ref: GR 718 ( 25%) e Azul Maranhão REf: GR 702 (50%) , NGK</t>
  </si>
  <si>
    <t>11.3.4</t>
  </si>
  <si>
    <t>13.3.1</t>
  </si>
  <si>
    <t>13.3</t>
  </si>
  <si>
    <t>PINTURA DAS CAIXAS EXTERNAS EM CONCRETO  E TAMPA DO RESERVATÓRIO INFERIOR</t>
  </si>
  <si>
    <t>Pintura acrilica em piso cimentado duas demaos</t>
  </si>
  <si>
    <t>DEA 9.13</t>
  </si>
  <si>
    <t>428689-8</t>
  </si>
  <si>
    <t>Fornecimento e assentamento de pedra Itacolomi (30x30cm), assentada com argamassa de cimento e areia no traço 1:6.</t>
  </si>
  <si>
    <t>DEA 7.3 B</t>
  </si>
  <si>
    <t>DEA 7.14 B</t>
  </si>
  <si>
    <t>Rodapé de cerâmica tipo A com 7 cm de altura, PEI-5, 46x46cm, Elizabeth, linha Titan, ou equivalente, assentado com argamassa colante industrializada AC-II, inclusive rejunte Quartzolit ou equivalente.</t>
  </si>
  <si>
    <t>DEA 101752</t>
  </si>
  <si>
    <t>DEA 101752.01</t>
  </si>
  <si>
    <t>DEA TRIUNFO BANCADA JURI-JURADOS</t>
  </si>
  <si>
    <t>DEA TRIUNFO BANCADA JURI-JUIZ</t>
  </si>
  <si>
    <t>DEA TRIUNFO DIVISÓRIA JURADOS</t>
  </si>
  <si>
    <t>DEA TRIUNFO DEFESA/ PROMOTOR</t>
  </si>
  <si>
    <t>DEA 23.18</t>
  </si>
  <si>
    <t>470140-2</t>
  </si>
  <si>
    <t>DEA TRIUNFO RECEPÇÃO</t>
  </si>
  <si>
    <t>DEA TRIUNFO WC JR</t>
  </si>
  <si>
    <t>DEA TRIUNFO WC PÚBLICO</t>
  </si>
  <si>
    <t>DEA TRIUNFO SECRET.</t>
  </si>
  <si>
    <t>DEA TRIUNFO COPA</t>
  </si>
  <si>
    <t>DEA TRIUNFO WC PR/JUIZ</t>
  </si>
  <si>
    <t>DEA TRIUNFO DISTRIBUIÇÃO</t>
  </si>
  <si>
    <t>DEA 23.62B</t>
  </si>
  <si>
    <t>DEA 05.01.100</t>
  </si>
  <si>
    <t>DEA 90696</t>
  </si>
  <si>
    <t>Plantio de Cipestre Italiano ou Vela altura de muda 1,5 A 2,00 m.</t>
  </si>
  <si>
    <t>DEA 98516.05</t>
  </si>
  <si>
    <t>461612-0</t>
  </si>
  <si>
    <t>DEA 23.4</t>
  </si>
  <si>
    <t xml:space="preserve">461612-0 </t>
  </si>
  <si>
    <t>Revestimento em granito natural polido cinza ocre em ambientes internos/externo</t>
  </si>
  <si>
    <t>DEA 23.4A</t>
  </si>
  <si>
    <t>DEA 23.4B</t>
  </si>
  <si>
    <t>DEA 11.218</t>
  </si>
  <si>
    <t>DEA 11.219</t>
  </si>
  <si>
    <t>DEA 11.220</t>
  </si>
  <si>
    <t>JAV 03  - Janela com 02 folhas de correr,esquadria em alumínio com pintura eletrostática classe 13, anodizada  na COR BRONZE, com VIDRO LAMINADO de 6mm na COR VERDE.Perfis em alumínio extrudado na liga 6060/T5, de acordo com a norma técnica ABNT - NBR 8117.Incluso o fornecimento do contramarco. Dimensão: (1,50 x 0,60)m.</t>
  </si>
  <si>
    <t>JAV 01  - Janela com vidro fixo, esquadria em alumínio com pintura eletrostática classe 13, anodizada  na COR BRONZE, com VIDRO ARAMADO de 6mm na COR VERDE.Perfis em alumínio extrudado na liga 6060/T5, de acordo com a norma técnica ABNT - NBR 8117.Incluso o fornecimento do contramarco. Dimensão: (0,80 x 0,60)m.</t>
  </si>
  <si>
    <t>JAV 02  - Janela com 02 folhas de correr, esquadria em alumínio com pintura eletrostática classe 13, anodizada  na COR BRONZE, com VIDRO LAMINADO de 6mm na COR VERDE.Perfis em alumínio extrudado na liga 6060/T5, de acordo com a norma técnica ABNT - NBR 8117.Incluso o fornecimento do contramarco. Dimensão: (1,70 x 0,60)m.</t>
  </si>
  <si>
    <t>DEA 11.221</t>
  </si>
  <si>
    <t>DEA 11.222</t>
  </si>
  <si>
    <t>DEA 11.223</t>
  </si>
  <si>
    <t>DEA 11.224</t>
  </si>
  <si>
    <t>DEA 11.225</t>
  </si>
  <si>
    <t>JAV 04  - Janela com 03 folhas de correr, esquadria em alumínio com pintura eletrostática classe 13, anodizada  na COR BRONZE, com VIDRO LAMINADO de 6mm na COR VERDE.Perfis em alumínio extrudado na liga 6060/T5, de acordo com a norma técnica ABNT - NBR 8117.Incluso o fornecimento do contramarco. Dimensão: (2,60 x 1,50)m.</t>
  </si>
  <si>
    <t>JAV 05  - Janela com 02 folhas de correr,  esquadria em alumínio com pintura eletrostática classe 13, anodizada  na COR BRONZE, com VIDRO LAMINADO de 6mm na COR VERDE.Perfis em alumínio extrudado na liga 6060/T5, de acordo com a norma técnica ABNT - NBR 8117.Incluso o fornecimento do contramarco. Dimensão: (1,70 x 1,50)m.</t>
  </si>
  <si>
    <t>JAV 06  - Janela com 03 folhas de correr, esquadria em alumínio com pintura eletrostática classe 13, anodizada  na COR BRONZE, com VIDRO LAMINADO de 6mm na COR VERDE.Perfis em alumínio extrudado na liga 6060/T5, de acordo com a norma técnica ABNT - NBR 8117.Incluso o fornecimento do contramarco. Dimensão: (2,60 x 0,60)m.</t>
  </si>
  <si>
    <t>JAV 7  - Janela com 1 folha maximar e 1 folha fixa, esquadria em alumínio com pintura eletrostática classe 13, anodizada  na COR BRONZE, com VIDRO LAMINADO de 6mm na COR VERDE.Perfis em alumínio extrudado na liga 6060/T5, de acordo com a norma técnica ABNT - NBR 8117.Incluso o fornecimento do contramarco. Dimensão: (1,00 x 2,40)m</t>
  </si>
  <si>
    <t>JAV 08  - Janela com 02 folhas de correr, esquadria em alumínio com pintura eletrostática classe 13, anodizada  na COR BRONZE, com VIDRO LAMINADO de 6mm na COR VERDE.Perfis em alumínio extrudado na liga 6060/T5, de acordo com a norma técnica ABNT - NBR 8117.Incluso o fornecimento do contramarco. Dimensão: (2,00 x 1,50)m.</t>
  </si>
  <si>
    <t>DEA 11.226</t>
  </si>
  <si>
    <t>JAV 09  - Janela com 01 folha maximar, esquadria em alumínio com pintura eletrostática classe 13, anodizada  na COR BRONZE, com VIDRO ARAMADO de 6mm na COR VERDE.Perfis em alumínio extrudado na liga 6060/T5, de acordo com a norma técnica ABNT - NBR 8117.Incluso o fornecimento do contramarco. Dimensão: (0,50 x 0,60)m.</t>
  </si>
  <si>
    <t>DEA 11.227</t>
  </si>
  <si>
    <t>DEA 11.228</t>
  </si>
  <si>
    <t>DEA 11.229</t>
  </si>
  <si>
    <t>JAV 12  - Janela com 10 folhas maximar e 10 folhas fixas, esquadria em alumínio com pintura eletrostática classe 13, anodizada  na COR BRONZE, com VIDRO LAMINADO de 6mm na COR VERDE.Perfis em alumínio extrudado na liga 6060/T5, de acordo com a norma técnica ABNT - NBR 8117.Incluso o fornecimento do contramarco. Dimensão: conforme detalhe (Esquadria da Fachada Sudeste)</t>
  </si>
  <si>
    <t>DEA 11.230</t>
  </si>
  <si>
    <t>V1 - Visor com vidro fixo, esquadria em alumínio com pintura eletrostática classe 13, anodizada  na COR BRONZE, com VIDRO LAMINADO de 6mm na COR VERDE.Perfis em alumínio extrudado na liga 6060/T5, de acordo com a norma técnica ABNT - NBR 8117.Incluso o fornecimento do contramarco. Dimensão: (1,70 x 1,10) m - OAB</t>
  </si>
  <si>
    <t>DEA 11.231</t>
  </si>
  <si>
    <t>DEA 11.232</t>
  </si>
  <si>
    <t>DEA 11.233</t>
  </si>
  <si>
    <t>V3 - Visor com vidro fixo, esquadria em alumínio com pintura eletrostática classe 13, anodizada  na COR BRONZE, com VIDRO LAMINADO de 6mm na COR VERDE com  PELÍCULA REFLETIVA.Perfis em alumínio extrudado na liga 6060/T5, de acordo com a norma técnica ABNT - NBR 8117.Incluso o fornecimento do contramarco. Dimensão: (1,50 x 1,10) m - Sala de Testemunha</t>
  </si>
  <si>
    <t>PV01  - Porta com 2 folhas de giro, esquadria em alumínio com pintura eletrostática classe 13, anodizada  na COR BRONZE, com VIDRO LAMINADO de 6mm na COR VERDE.Perfis em alumínio extrudado na liga 6060/T5, de acordo com a norma técnica ABNT - NBR 8117.Incluso o fornecimento do contramarco. Dimensão: (1,88 x 2,10) m - Porta do Salão do Júri</t>
  </si>
  <si>
    <t>DEA 11.235</t>
  </si>
  <si>
    <t>PV03  - Porta de giro com mais 11 janelas fixas e 2 janelas maximar, esquadria em alumínio com pintura eletrostática classe 13, anodizada  na COR BRONZE, com VIDRO LAMINADO de 6mm na COR VERDE.Perfis em alumínio extrudado na liga 6060/T5, de acordo com a norma técnica ABNT - NBR 8117.Incluso o fornecimento do contramarco. Dimensão: (5,64 x 2,85) m - Porta de Entrada da Fachada Sudoeste</t>
  </si>
  <si>
    <t>DEA 11.234</t>
  </si>
  <si>
    <t>DEA 13.28</t>
  </si>
  <si>
    <t>DEA 89799</t>
  </si>
  <si>
    <t>DEA 13.32</t>
  </si>
  <si>
    <t>507135-6</t>
  </si>
  <si>
    <t>DEA 24.137</t>
  </si>
  <si>
    <t>DEA 11.144</t>
  </si>
  <si>
    <t xml:space="preserve">461601-4  </t>
  </si>
  <si>
    <t>Fornecimento e assentamento de grade de proteção em ferro (Janelas), cGrade de ferro c/ gradil em barra chata 3/4" x 1/8", inclusive ferrolho e dobradiças, pintados com zarcão ou antiferrugem, conforme detalhe. (Chumbadas por dentro do fórum).</t>
  </si>
  <si>
    <t>DEA 11.149</t>
  </si>
  <si>
    <t>DEA 24.6</t>
  </si>
  <si>
    <t>429836-5</t>
  </si>
  <si>
    <t>Fornecimento e assentamento de mastro para bandeira em tubo de ferro galvanizado de 2 1/2¨, 2¨ e 1 1/2" Conforme detalhes, inclusive pintura anticorrosiva e pintura em esmalte sintético, cor a definir.</t>
  </si>
  <si>
    <r>
      <t xml:space="preserve">Fornecimento e instalação de grade de ferro em barra chata de 1 1/4" x 1/8", barra quadrada de 1" pintada com zarcão ou antiferrugem e esmalte sintético brilho na cor tabaco.Moldura de contorno para a porta de 1 1/4" x 1/8", barra quadrada de 1"e cantoneira em "L" de 1" 1/4" x 3/16" pintada com zarcão ou antiferrugem e esmalte sintético brilho na cor tabaco - </t>
    </r>
    <r>
      <rPr>
        <b/>
        <sz val="9"/>
        <rFont val="Calibri"/>
        <family val="2"/>
      </rPr>
      <t>Conforme Detalhe PF1.</t>
    </r>
  </si>
  <si>
    <r>
      <t xml:space="preserve">Fornecimento e instalação de grade de ferro em barra chata de 1 1/4" x 1/8", barra quadrada de 1" pintada com zarcão ou antiferrugem e esmalte sintético brilho na cor tabaco.Moldura de contorno para a porta de 1 1/4" x 1/8", barra quadrada de 1"e cantoneira em "L" de 1" 1/4" x 3/16" pintada com zarcão ou antiferrugem e esmalte sintético brilho na cor tabaco - </t>
    </r>
    <r>
      <rPr>
        <b/>
        <sz val="9"/>
        <rFont val="Calibri"/>
        <family val="2"/>
      </rPr>
      <t>Conforme Detalhe PF2.</t>
    </r>
  </si>
  <si>
    <r>
      <t>Planilha</t>
    </r>
    <r>
      <rPr>
        <b/>
        <sz val="9"/>
        <rFont val="Calibri"/>
        <family val="2"/>
      </rPr>
      <t xml:space="preserve"> não desonerada com encargos complementares do SINAPI</t>
    </r>
    <r>
      <rPr>
        <sz val="9"/>
        <rFont val="Calibri"/>
        <family val="2"/>
      </rPr>
      <t xml:space="preserve"> inseridos como custo direto no serviço.</t>
    </r>
  </si>
  <si>
    <t>DEA 1.148</t>
  </si>
  <si>
    <t>469419-8</t>
  </si>
  <si>
    <t>DEA 1.149</t>
  </si>
  <si>
    <t>Frete, carrego e descarrego para mobilização das formas cubetas da laje nervurada (Recife-TRIUNFO)</t>
  </si>
  <si>
    <t>Frete, carrego e descarrego para desmobilização das formas cubetas da laje nervurada (TRIUNFO-Recife)</t>
  </si>
  <si>
    <t>2.5</t>
  </si>
  <si>
    <t>2.6</t>
  </si>
  <si>
    <t>469419-9</t>
  </si>
  <si>
    <t>Planilha Orçamentária nº  11/2021</t>
  </si>
  <si>
    <t xml:space="preserve">INFRAESTRUTURA - FUNDAÇÃO </t>
  </si>
  <si>
    <t>18.1.2</t>
  </si>
  <si>
    <t>18.1.3</t>
  </si>
  <si>
    <t>18.1.4</t>
  </si>
  <si>
    <t>Prazo para execução da obra:  180 (cento e oitenta) dias consecutivos.</t>
  </si>
  <si>
    <t>DEA 24.43</t>
  </si>
  <si>
    <t>486994-0</t>
  </si>
  <si>
    <t>Fornecimento de corrimão em aço inox AISI 304, escovado, composto de guarda corpo com diâmetro de 1 1/2" e altura em relação ao piso de 1,10m; corrimãos com diâmetro de 1 1/2", com alturas em relação ao piso de 0,92m e 0,70m; longarinas intermediárias com diâmetro de 1/2", com alturas em relação ao piso de 0,44m e 0,25m; balaústre de aço inox com diâmetro de 1 1/2", fixado no piso com roseta em aço inox nas dimensões 5" x 1/8" e chumbador metálico tipo UR 6mm, conforme detalhes de arquitetura. (Rampa e escada principal)- CORRIMÃO INOX PISO - TIPO 1.</t>
  </si>
  <si>
    <t>DEA 24.131</t>
  </si>
  <si>
    <t>491926-2</t>
  </si>
  <si>
    <t>Fornecimento e instalação de corrimão TIPO 03, tubular em aço INOX  escovado diâmetro 2 1/4", com altura de 1,10m, com apoio duplo tubular em aço inox escovado de 1 3/4" NOS DOIS LADOS do corrimão, inclusive acabamento com chapa em aço inox escovado de 5"x1/8", conforme detalhe corrimão 03. (Escada  de acesso)</t>
  </si>
  <si>
    <t>Fornecimento e instalação de corrimão em ferro galvanizado com diâmetro de 1 e 1/2" sem balaustre, fixado na parede nas alturas de 70 cm e 92 cm, com tubo em "L" diâmetro 3/4" soldado no centro da roseta e no corrimão, chumbado na parede. Roseta de fixação em ferro diâmetro 3 e 1/2" x 1/8", inclusive pintura automotiva na cor cinza, chumbador metálico tipo UR 6mm e acessórios necessários para fixação - Conforme detalhes corrimão tipo 05.</t>
  </si>
  <si>
    <t>4.14</t>
  </si>
  <si>
    <t>DEA 90861.3</t>
  </si>
  <si>
    <t xml:space="preserve">DEA 96114.02  </t>
  </si>
  <si>
    <t xml:space="preserve">FORRO REMOVIVEL </t>
  </si>
  <si>
    <t>DEA 7.7</t>
  </si>
  <si>
    <t>Regularização de piso.</t>
  </si>
  <si>
    <t>DEA 88488</t>
  </si>
  <si>
    <t>441883-2</t>
  </si>
  <si>
    <t>Aplicação manual de pintura com tinta látex acrílica em teto, duas demãos. af_06/2014</t>
  </si>
  <si>
    <t>DEA 90790.01</t>
  </si>
  <si>
    <t>507118-6</t>
  </si>
  <si>
    <t>Kit de porta-pronta de madeira em acabamento melamínico branco, folha leve ou média, 90x210cm, exclusive fechadura, fixação com preenchimento parcial de espuma expansiva - fornecimento e instalação.</t>
  </si>
  <si>
    <t>DEA 90793.03</t>
  </si>
  <si>
    <t>Kit de porta-pronta de madeira em acabamento melamínico branco, folha média ou leve, 90x210cm, exclusive fechadura, fixação com preenchimento total de espuma expansiva, inclusive placa de inox na base dos dois lados h=0,40m, banheiro ppne,  fornecimento e instalação. af_12/2019</t>
  </si>
  <si>
    <t xml:space="preserve">DEA 94996.1 </t>
  </si>
  <si>
    <t>Escavação manual em terra até 1,50 m de profundidade, sem escoramento.</t>
  </si>
  <si>
    <t>DEA 90861.1</t>
  </si>
  <si>
    <t>Contrapiso em argamassa traço 1:4 (cimento e areia), preparo mecânico com betoneira 400 l, espessura 3cm.</t>
  </si>
  <si>
    <r>
      <t xml:space="preserve">Os Encargos Sociais considerados foram os do </t>
    </r>
    <r>
      <rPr>
        <b/>
        <sz val="9"/>
        <rFont val="Calibri"/>
        <family val="2"/>
      </rPr>
      <t>SINAPI da tabela abril/2021, publicada em maio/2021</t>
    </r>
    <r>
      <rPr>
        <sz val="9"/>
        <rFont val="Calibri"/>
        <family val="2"/>
      </rPr>
      <t>, ENCARGOS SOCIAIS (%) HORISTA 113,39  MENSALISTA  69,76</t>
    </r>
  </si>
  <si>
    <t>Execução de passeio (calçada) ou piso de concreto com concreto 15mpa, moldado in loco, feito em obra, acabamento convencional, espessura 10 cm, não armado. (calçada ao redor prédio)</t>
  </si>
  <si>
    <t>(Composição representativa) do serviço de instalação de tubo de pvc, série normal, esgoto predial, dn 50 mm (instalado em ramal de descarga ou ramal de esgoto sanitário), inclusive conexões, cortes e fixações para, prédios. af_10/2015</t>
  </si>
  <si>
    <t>Tubo pvc, serie normal, esgoto predial, dn 75 mm, fornecido e instalado em prumada de esgoto sanitário ou ventilação. af_12/2014</t>
  </si>
  <si>
    <t>10.1</t>
  </si>
  <si>
    <t>10.1.1</t>
  </si>
  <si>
    <t>Forro em placa de gesso acartonado, acabamento vinílico liso em uma das faces, cor branca, borda quadrada, e = 9,5 mm, *625 x 1250* mm (l x c), para forro removivel inclusive estrutura de fixação.</t>
  </si>
  <si>
    <t>15.3</t>
  </si>
  <si>
    <t>15.3.1</t>
  </si>
  <si>
    <t>15.4.2</t>
  </si>
  <si>
    <t>15.4.3</t>
  </si>
  <si>
    <t>15.4.4</t>
  </si>
  <si>
    <t>15.4.5</t>
  </si>
  <si>
    <t>15.4.6</t>
  </si>
  <si>
    <t>15.4.7</t>
  </si>
  <si>
    <t>15.4.8</t>
  </si>
  <si>
    <t>15.4.9</t>
  </si>
  <si>
    <t>15.4.10</t>
  </si>
  <si>
    <t>15.4.11</t>
  </si>
  <si>
    <t>15.4.12</t>
  </si>
  <si>
    <t>15.4.13</t>
  </si>
  <si>
    <t>15.4.14</t>
  </si>
  <si>
    <t>15.4.15</t>
  </si>
  <si>
    <t>15.4.16</t>
  </si>
  <si>
    <t>15.4.17</t>
  </si>
  <si>
    <t>15.4.18</t>
  </si>
  <si>
    <t>15.6.2</t>
  </si>
  <si>
    <t>15.6.3</t>
  </si>
  <si>
    <t>15.6.4</t>
  </si>
  <si>
    <t>15.6.5</t>
  </si>
  <si>
    <t>15.6.6</t>
  </si>
  <si>
    <t>15.6.7</t>
  </si>
  <si>
    <t>15.6.8</t>
  </si>
  <si>
    <t>15.6.9</t>
  </si>
  <si>
    <t>Instalações Elétricas</t>
  </si>
  <si>
    <t>Reaterro manual apiloado com soquete. af_10/2017</t>
  </si>
  <si>
    <t>DEA 1.134A</t>
  </si>
  <si>
    <t>Fabricação de fôrma para escadas, com 2 lances em "u" e laje plana, em chapa de madeira compensada resinada, e= 17 mm.</t>
  </si>
  <si>
    <t xml:space="preserve">Concretagem de vigas e lajes, fck=35 mpa, para lajes maciças ou nervuradas com uso de bomba em edificação com área média de lajes maior que 20 m² - lançamento, adensamento e acabamento. </t>
  </si>
  <si>
    <t>AZULEJO WHITE CÓD. 4190 DA LINHA ATLÂNTIDA 20cmx20cm brilhante, junta mínima recomendada de 3mm, espessura 6,60mm da marca strufaldi ou equivalente técnico</t>
  </si>
  <si>
    <t>Tubo de pvc para rede coletora de esgoto de parede maciça, dn 200 mm, junta elástica - fornecimento e assentamento. af_01/2021</t>
  </si>
  <si>
    <t xml:space="preserve">TOTAL SEM BDI ELEVADOR </t>
  </si>
  <si>
    <t>TOTAL DA OBRA</t>
  </si>
  <si>
    <t>CURVA ABC</t>
  </si>
  <si>
    <t>RESUMO DA CURVA ABC</t>
  </si>
  <si>
    <t>REVESTIMENTOS</t>
  </si>
  <si>
    <t>LAJE NERVURADA</t>
  </si>
  <si>
    <t xml:space="preserve">PREÇO UNITÁRIO </t>
  </si>
  <si>
    <t>PREÇO TOTAL</t>
  </si>
  <si>
    <t>PORCENTAGEM</t>
  </si>
  <si>
    <t>Área de Construção</t>
  </si>
  <si>
    <t>50% da Área</t>
  </si>
  <si>
    <t>CONCRETAGEM DA LAJE (Projeto de Estrutura)</t>
  </si>
  <si>
    <t>ARMAÇÃO (Itens 6.4.9 a 6.4.15) LAJE</t>
  </si>
  <si>
    <t>TELA Q61 (Item 6.4.16) LAJE</t>
  </si>
  <si>
    <t>PV02 - PELE DE VIDRO</t>
  </si>
  <si>
    <t>REVESTIMENTOS (Cerâmica,Azulejo,Porcelanato,Pastilhas e Pedra Canjiquinha)</t>
  </si>
  <si>
    <t>diversos</t>
  </si>
  <si>
    <t>FORMAS (Itens 6.1.5;6.1.6;6.2.5) ESCORAMENTO + CUBETAS</t>
  </si>
  <si>
    <t>CONCRETAGEM GERAL (SEM LAJE NERVURADA)</t>
  </si>
  <si>
    <t>ARMAÇÃO GERAL (SEM LAJE NERVURADA)</t>
  </si>
  <si>
    <t>FORMAS (SEM LAJE NERVURADA)</t>
  </si>
  <si>
    <t>ESTRUTURA GERAL (SEM LAJE NERVURADA)</t>
  </si>
  <si>
    <t>ALVENARIA</t>
  </si>
  <si>
    <t>AR CONDICIONADO SPLIT</t>
  </si>
  <si>
    <t>QUANT. PARCELA (40%)</t>
  </si>
  <si>
    <t>Forro em drywall, para ambientes comerciais, inclusive estrutura de fixação.</t>
  </si>
  <si>
    <t xml:space="preserve">Aplicação manual de pintura com tinta látex acrílica em teto, duas demãos. </t>
  </si>
  <si>
    <t xml:space="preserve">Aplicação de fundo selador acrílico em teto, uma demão. </t>
  </si>
  <si>
    <t xml:space="preserve">Montagem e desmontagem de andaime modular fachadeiro, com piso metálico, para edificações com múltiplos pavimentos (exclusive andaime e limpeza). </t>
  </si>
  <si>
    <t>Limpeza mecanizada de camada vegetal, vegetação e pequenas árvores (diâmetro de tronco menor que 0,20 m), com trator de esteiras.</t>
  </si>
  <si>
    <t xml:space="preserve">Tapume com compensado de madeira. </t>
  </si>
  <si>
    <t xml:space="preserve">Reaterro manual apiloado com soquete. </t>
  </si>
  <si>
    <t xml:space="preserve">Transporte horizontal com jerica de 60 l, de massa/ granel (unidade: m3xkm). </t>
  </si>
  <si>
    <t xml:space="preserve">Armação de bloco, viga baldrame ou sapata utilizando aço ca-50 de 6,3 mm - montagem. </t>
  </si>
  <si>
    <t xml:space="preserve">Armação de bloco, viga baldrame ou sapata utilizando aço ca-50 de 20 mm - montagem. </t>
  </si>
  <si>
    <t xml:space="preserve">Armação de bloco, viga baldrame ou sapata utilizando aço ca-50 de 25 mm - montagem. </t>
  </si>
  <si>
    <t xml:space="preserve">Montagem e desmontagem de fôrma de pilares retangulares e estruturas similares, pé-direito simples, em chapa de madeira compensada resinada, 4 utilizações. </t>
  </si>
  <si>
    <t xml:space="preserve">Montagem e desmontagem de fôrma de pilares retangulares e estruturas similares, pé-direito simples, em chapa de madeira compensada resinada, e = 17 MM, 4 utilizações. </t>
  </si>
  <si>
    <t xml:space="preserve">Montagem e desmontagem de fôrma de viga, escoramento metálico, pé-direito simples, em chapa de madeira resinada, 2 utilizações. </t>
  </si>
  <si>
    <t xml:space="preserve">Montagem e desmontagem de fôrma de laje maciça com área média maior que 20 m², pé-direito simples, em chapa de madeira compensada resinada e = 17 mm, 2 utilizações. </t>
  </si>
  <si>
    <t>Locação de formas em polipropileno, tipo cubeta, para laje nervurada, dimensões (80x80x30cm) ou (80x80x40cm)</t>
  </si>
  <si>
    <t>Montagem e desmontagem de fôrma de laje maciça com área média maior que 20 m², pé-direito simples, em chapa de madeira compensada resinada e = 17 mm, 2 utilizações.</t>
  </si>
  <si>
    <t xml:space="preserve">Armação de pilar ou viga de uma estrutura convencional de concreto armado em um edifício de múltiplos pavimentos utilizando aço ca-60 de 5,0 mm - montagem. </t>
  </si>
  <si>
    <t>Armação de pilar ou viga de uma estrutura convencional de concreto armado em um edifício de múltiplos pavimentos utilizando aço ca-50 de 6,3 mm - montagem.</t>
  </si>
  <si>
    <t xml:space="preserve">Armação de pilar ou viga de uma estrutura convencional de concreto armado em um edifício de múltiplos pavimentos utilizando aço ca-50 de 8,0 mm - montagem. </t>
  </si>
  <si>
    <t xml:space="preserve">Armação de pilar ou viga de uma estrutura convencional de concreto armado em um edifício de múltiplos pavimentos utilizando aço ca-50 de 10,0 mm - montagem. </t>
  </si>
  <si>
    <t xml:space="preserve">Armação de pilar ou viga de uma estrutura convencional de concreto armado em um edifício de múltiplos pavimentos utilizando aço ca-50 de 12,5 mm - montagem. </t>
  </si>
  <si>
    <t xml:space="preserve">Armação de pilar ou viga de uma estrutura convencional de concreto armado em um edifício de múltiplos pavimentos utilizando aço ca-50 de 16,0 mm - montagem. </t>
  </si>
  <si>
    <t xml:space="preserve">Armação de pilar ou viga de uma estrutura convencional de concreto armado em um edifício de múltiplos pavimentos utilizando aço ca-50 de 20,0 mm - montagem. </t>
  </si>
  <si>
    <t xml:space="preserve">Armação de pilar ou viga de uma estrutura convencional de concreto armado em um edifício de múltiplos pavimentos utilizando aço ca-50 de 25,0 mm - montagem. </t>
  </si>
  <si>
    <t xml:space="preserve">Armação de laje de uma estrutura convencional de concreto armado em um edifício de múltiplos pavimentos utilizando aço ca-50 de 16,0 mm - montagem. </t>
  </si>
  <si>
    <t xml:space="preserve">Impermeabilização de superfície com manta asfáltica em poliester aluminizado, uma camada, inclusive aplicação de primer asfáltico, e=3mm. </t>
  </si>
  <si>
    <t xml:space="preserve">Aplicação de fundo selador acrílico em paredes, uma demão. </t>
  </si>
  <si>
    <t>kit de porta-pronta de madeira em acabamento melamínico branco neve, folha leve ou média, 80x210cm, exclusive fechadura, fixação com preenchimento parcial de espuma expansiva - fornecimento e instalação.</t>
  </si>
  <si>
    <t xml:space="preserve">Kit de porta-pronta de madeira em acabamento melamínico branco, folha média ou leve, 90x210cm, exclusive fechadura, fixação com preenchimento total de espuma expansiva, inclusive placa de inox na base dos dois lados h=0,40m, banheiro ppne,  fornecimento e instalação. </t>
  </si>
  <si>
    <t xml:space="preserve">Execução de pátio/estacionamento em piso intertravado, com bloco retangular cor natural de 20 x 10 cm, espessura 6 cm. </t>
  </si>
  <si>
    <t xml:space="preserve">Registro de esfera, pvc, soldável, dn  32 mm, instalado em reservação de água de edificação que possua reservatório de fibra/fibrocimento   fornecimento e instalação. </t>
  </si>
  <si>
    <t xml:space="preserve">Registro de esfera, pvc, soldável, dn  40 mm, instalado em reservação de água de edificação que possua reservatório de fibra/fibrocimento   fornecimento e instalação. </t>
  </si>
  <si>
    <t xml:space="preserve">Registro de esfera, pvc, soldável, dn  50 mm, instalado em reservação de água de edificação que possua reservatório de fibra/fibrocimento   fornecimento e instalação. </t>
  </si>
  <si>
    <t xml:space="preserve">Válvula de retenção horizontal, de bronze, roscável, 2"  - fornecimento e instalação. </t>
  </si>
  <si>
    <t>Kit cavalete para medição de água - entrada principal, em pvc soldável dn 20 (½"), fornecimento e instalação (exclusive hidrômetro).</t>
  </si>
  <si>
    <t xml:space="preserve">(Composição representativa) do serviço de instalação de tubo de pvc, série normal, esgoto predial, dn 50 mm (instalado em ramal de descarga ou ramal de esgoto sanitário), inclusive conexões, cortes e fixações para, prédios. </t>
  </si>
  <si>
    <t xml:space="preserve">Tubo pvc, serie normal, esgoto predial, dn 75 mm, fornecido e instalado em prumada de esgoto sanitário ou ventilação. </t>
  </si>
  <si>
    <t>Tubo de pvc para rede coletora de esgoto de parede maciça, dn 200 mm, junta elástica - fornecimento e assentamento.</t>
  </si>
  <si>
    <t xml:space="preserve">Caixa sifonada, pvc, dn 100 x 100 x 50 mm, fornecida e instalada em ramais de encaminhamento de água pluvial. </t>
  </si>
  <si>
    <t>Ralo seco, pvc, dn 100 x 40 mm, junta soldável, fornecido e instalado em ramal de descarga ou em ramal de esgoto sanitário.</t>
  </si>
  <si>
    <t xml:space="preserve">Trama de madeira composta por terças para telhados de até 2 águas para telha ondulada de fibrocimento, metálica, plástica ou termoacústica, incluso transporte vertical. </t>
  </si>
  <si>
    <t>Telhamento com telha ondulada de fibrocimento e = 6 mm, com recobrimento lateral de 1 1/4 de onda para telhado com inclinação máxima de 10°, com até 2 águas, incluso içamento.</t>
  </si>
  <si>
    <t xml:space="preserve">Concretagem de radier, piso ou laje sobre solo, fck 35 mpa, para espessura de 15 cm - lançamento, adensamento e acabamento. </t>
  </si>
  <si>
    <t xml:space="preserve">Chapisco aplicado em alvenarias e estruturas de concreto, com colher de pedreiro.  argamassa traço 1:3 com preparo em betoneira 400l. </t>
  </si>
  <si>
    <t xml:space="preserve">Cumeeira para telha de fibrocimento ondulada e = 6 mm, incluso acessórios de fixação e içamento. </t>
  </si>
  <si>
    <t>Extintor de incêndio portátil com carga de pqs de 4 kg, classe bc - fornecimento e instalação.</t>
  </si>
  <si>
    <t xml:space="preserve">Extintor de incêndio portátil com carga de co2 de 6 kg, classe bc - fornecimento e instalação. </t>
  </si>
  <si>
    <t>Armação para execução de radier com tela de aço soldada nervurada  Q-61, AÇO CA-60, 3,4mm, malha 15x15cm.</t>
  </si>
  <si>
    <t>Montagem e desmontagem de fôrma de pilares retangulares e estruturas similares, pé-direito simples, em chapa de madeira compensada resinada, 4 utilizações.</t>
  </si>
  <si>
    <t>Pintura de piso com tinta acrílica, aplicação manual, e demãos, incluso fundo preparador.</t>
  </si>
  <si>
    <t>Fabricação de fôrma para escada dupla com 2 lances em "x" e laje plana, em chapa de madeira compensada resinada, e= 17 mm. af_11/2020</t>
  </si>
  <si>
    <t>PAINEL REVESTIMENTO PAMESA CALAIS MADEIRA TIPO "A" RETIFICADO ,TAM. 0,33cmX0,62cm  ou equivalente técnico assentado verticalmente, na parede interna com argamassa industrializada AC III e rejuntada com argamassa colante industrializada e rejuntada com argamassa de rejuntamento flexível impermeável</t>
  </si>
  <si>
    <t xml:space="preserve">Cerâmica Pointer  80 x 80 cm, Tipo A, PEI 5, linha Infinita Bege ou equivalente, assentada com argamassa pré fabricada AC II, Quartzolit ou equivalente, inclusive rejunte Quartzolit ou equivalente. </t>
  </si>
  <si>
    <t>Rodapé de cerâmica Pointer  80 x 80 cm, Tipo A, PEI 5, linha Infinita Bege ou equivalente, com 7 cm de altura, assentado com argamassa colante industrializada AC-II, inclusive rejunte Quartzolit ou equivalente.</t>
  </si>
  <si>
    <t>MIX DE PASTILHAS de Porcelana Esmaltada 5 x 5 cm, nas cores Violeta Mariana (azul claro) Ref: GR 710 (25%), Azul Petrópolis Ref: GR 718 (25%) e Azul Maranhão REf: GR 702 (50%), NGK</t>
  </si>
  <si>
    <t>AZULEJO OCEANIC WHITE CÓD. 62060108 DA LINHA INCEPA 20cmx20cm, junta mínima recomendada de 3mm ou equivalente técnico, assentado com argamassa colante AC III Quartzolit ou equivalente e rejuntado com argamassa de rejuntamento flexível Quartzolit ou equivalente.</t>
  </si>
  <si>
    <t>AZULEJO OCEANIC LAKE BLUE CÓD. 62060102 DA LINHA PS INCEPA 20cmx20cm, junta mínima recomendada de 3mm ou equivalente técnico, assentado com argamassa colante AC III Quartzolit ou equivalente e rejuntado com argamassa de rejuntamento flexível Quartzolit ou equivalente.</t>
  </si>
  <si>
    <t>Fornecimento e assentamento de bancada em granito polido cinza ocre espessura de 2cm (1,55x0,40)m; conforme detalhe (bancada de atendimento da distribuição) - 01 un</t>
  </si>
  <si>
    <t>Fornecimento e assentamento de moldura em granito natural polido cinza ocre (conforme detalhe das esquadrias)</t>
  </si>
  <si>
    <t>Fornecimento e assentamento de friso em granito natural polido cinza ocre com 2,0 cm de espessura e 4,0 cm de largura. (conforme detalhe)</t>
  </si>
  <si>
    <t xml:space="preserve">Fornecimento e assentamento de bancada em granito polido cinza ocre espessura de 2cm tipo "L" com duas alturas,  tampo inferior em "L" com as medidas de (1,40x0,60 + 1,32x0,44)m e tampo superior  em "L" (1,46x0,30 + 0,69x0,30)m; paredes revestidas e montantes de apoio em granito bipolido, com acabamento reto nas arestas - Conforme Detalhe (Bancada de Granito da Recepção/Espera) - 01 UNID. </t>
  </si>
  <si>
    <t>Fornecimento e instalação de escada do tipo marinheiro com cantoneira 1" 1/4" x 1/4" e varão de ferro de 3/4", pintada com zarcão ou antiferrugem e pintura automotiva na cor cinza - Conforme Detalhe.</t>
  </si>
  <si>
    <t>Eletroduto rígido roscável, PVC, DN 25mm (3/4"), para circuitos terminais, instalado em forro - Fornecimento e instalação.</t>
  </si>
  <si>
    <t>Fornecimento e assentamento de bacia sanitária linha Azalea, Ref. 91351, Celite, com caixa de descarga acoplada, sistema Ecoflush 3/6, Ref. 91570, ou equivalente, cor branca, inclusive engate flexível.</t>
  </si>
  <si>
    <t>Disjuntor termomagnético tripolar 125A - 380V - 10kA.</t>
  </si>
  <si>
    <t xml:space="preserve">Concretagem de radier, piso ou laje sobre solo, Fck 20 Mpa, para espessura de 15 cm - lançamento, adensamento e acabamento. </t>
  </si>
  <si>
    <t>CONSTRUÇÃO DO FÓRUM DE TRIUNFO</t>
  </si>
  <si>
    <t>VALOR DO CONTRATO:</t>
  </si>
  <si>
    <t>N° CONTRATO: 067/2022</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</si>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</sst>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R$&quot;\ * #,##0.00_-;\-&quot;R$&quot;\ * #,##0.00_-;_-&quot;R$&quot;\ * &quot;-&quot;??_-;_-@_-"/>
    <numFmt numFmtId="43" formatCode="_-* #,##0.00_-;\-* #,##0.00_-;_-* &quot;-&quot;??_-;_-@_-"/>
    <numFmt numFmtId="164" formatCode="_(* #,##0.00_);_(* \(#,##0.00\);_(* &quot;-&quot;??_);_(@_)"/>
    <numFmt numFmtId="165" formatCode="_-&quot;R$&quot;* #,##0.00_-;\-&quot;R$&quot;* #,##0.00_-;_-&quot;R$&quot;* &quot;-&quot;??_-;_-@_-"/>
    <numFmt numFmtId="166" formatCode="_(&quot;R$ &quot;* #,##0.00_);_(&quot;R$ &quot;* \(#,##0.00\);_(&quot;R$ &quot;* &quot;-&quot;??_);_(@_)"/>
    <numFmt numFmtId="167" formatCode="_(* #,##0.00_);_(* \(#,##0.00\);_(* \-??_);_(@_)"/>
    <numFmt numFmtId="168" formatCode="_(&quot;R$ &quot;* #,##0.00_);_(&quot;R$ &quot;* \(#,##0.00\);_(&quot;R$ &quot;* \-??_);_(@_)"/>
    <numFmt numFmtId="169" formatCode="_-&quot;R$ &quot;* #,##0.00_-;&quot;-R$ &quot;* #,##0.00_-;_-&quot;R$ &quot;* \-??_-;_-@_-"/>
    <numFmt numFmtId="170" formatCode="_-* #,##0.00_-;\-* #,##0.00_-;_-* \-??_-;_-@_-"/>
    <numFmt numFmtId="171" formatCode="d\.m"/>
    <numFmt numFmtId="172" formatCode="0.0000%"/>
  </numFmts>
  <fonts count="76" x14ac:knownFonts="1">
    <font>
      <sz val="11"/>
      <color theme="1"/>
      <name val="Calibri"/>
      <family val="2"/>
      <scheme val="minor"/>
    </font>
    <font>
      <sz val="10"/>
      <name val="Arial"/>
      <family val="2"/>
    </font>
    <font>
      <sz val="8"/>
      <name val="Calibri"/>
      <family val="2"/>
      <scheme val="minor"/>
    </font>
    <font>
      <sz val="11"/>
      <color theme="1"/>
      <name val="Calibri"/>
      <family val="2"/>
      <scheme val="minor"/>
    </font>
    <font>
      <sz val="11"/>
      <color rgb="FF000000"/>
      <name val="Calibri"/>
      <family val="2"/>
    </font>
    <font>
      <i/>
      <sz val="11"/>
      <color rgb="FF7F7F7F"/>
      <name val="Arial"/>
      <family val="2"/>
    </font>
    <font>
      <sz val="11"/>
      <color indexed="8"/>
      <name val="Calibri"/>
      <family val="2"/>
    </font>
    <font>
      <sz val="14"/>
      <name val="Calibri Light"/>
      <family val="2"/>
      <scheme val="major"/>
    </font>
    <font>
      <sz val="14"/>
      <color theme="1"/>
      <name val="Calibri Light"/>
      <family val="2"/>
      <scheme val="major"/>
    </font>
    <font>
      <b/>
      <sz val="14"/>
      <color theme="1"/>
      <name val="Calibri Light"/>
      <family val="2"/>
      <scheme val="major"/>
    </font>
    <font>
      <b/>
      <sz val="16"/>
      <color theme="1"/>
      <name val="Calibri Light"/>
      <family val="2"/>
      <scheme val="major"/>
    </font>
    <font>
      <sz val="9"/>
      <name val="Calibri"/>
      <family val="2"/>
      <scheme val="minor"/>
    </font>
    <font>
      <sz val="10"/>
      <name val="Arial"/>
      <family val="2"/>
      <charset val="1"/>
    </font>
    <font>
      <u/>
      <sz val="10"/>
      <color rgb="FF0563C1"/>
      <name val="Arial"/>
      <family val="2"/>
      <charset val="1"/>
    </font>
    <font>
      <sz val="11"/>
      <color rgb="FF000000"/>
      <name val="Calibri"/>
      <family val="2"/>
      <charset val="1"/>
    </font>
    <font>
      <b/>
      <sz val="11"/>
      <color theme="1"/>
      <name val="Calibri"/>
      <family val="2"/>
      <scheme val="minor"/>
    </font>
    <font>
      <sz val="9"/>
      <name val="Calibri"/>
      <family val="2"/>
    </font>
    <font>
      <i/>
      <sz val="9"/>
      <name val="Calibri"/>
      <family val="2"/>
    </font>
    <font>
      <b/>
      <i/>
      <sz val="9"/>
      <name val="Calibri"/>
      <family val="2"/>
    </font>
    <font>
      <b/>
      <sz val="9"/>
      <name val="Calibri"/>
      <family val="2"/>
    </font>
    <font>
      <b/>
      <sz val="9"/>
      <color rgb="FFFF0000"/>
      <name val="Calibri"/>
      <family val="2"/>
    </font>
    <font>
      <sz val="9"/>
      <color rgb="FF000000"/>
      <name val="Calibri"/>
      <family val="2"/>
    </font>
    <font>
      <sz val="9"/>
      <color theme="1"/>
      <name val="Calibri"/>
      <family val="2"/>
    </font>
    <font>
      <sz val="9"/>
      <color indexed="8"/>
      <name val="Calibri"/>
      <family val="2"/>
    </font>
    <font>
      <b/>
      <sz val="9"/>
      <color theme="1"/>
      <name val="Calibri"/>
      <family val="2"/>
    </font>
    <font>
      <b/>
      <sz val="9"/>
      <color rgb="FF000000"/>
      <name val="Calibri"/>
      <family val="2"/>
    </font>
    <font>
      <b/>
      <sz val="9"/>
      <color indexed="8"/>
      <name val="Calibri"/>
      <family val="2"/>
    </font>
    <font>
      <sz val="24"/>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b/>
      <sz val="11"/>
      <color indexed="10"/>
      <name val="Calibri"/>
      <family val="2"/>
    </font>
    <font>
      <sz val="11"/>
      <color indexed="19"/>
      <name val="Calibri"/>
      <family val="2"/>
    </font>
    <font>
      <u/>
      <sz val="10"/>
      <color theme="10"/>
      <name val="Arial"/>
      <family val="2"/>
    </font>
    <font>
      <u/>
      <sz val="11"/>
      <color theme="10"/>
      <name val="Calibri"/>
      <family val="2"/>
      <scheme val="minor"/>
    </font>
    <font>
      <b/>
      <sz val="11"/>
      <color indexed="8"/>
      <name val="Calibri"/>
      <family val="2"/>
    </font>
    <font>
      <b/>
      <sz val="18"/>
      <color indexed="62"/>
      <name val="Cambria"/>
      <family val="2"/>
    </font>
    <font>
      <b/>
      <sz val="18"/>
      <color indexed="56"/>
      <name val="Cambria"/>
      <family val="2"/>
    </font>
    <font>
      <b/>
      <sz val="15"/>
      <color indexed="62"/>
      <name val="Calibri"/>
      <family val="2"/>
    </font>
    <font>
      <b/>
      <sz val="13"/>
      <color indexed="62"/>
      <name val="Calibri"/>
      <family val="2"/>
    </font>
    <font>
      <b/>
      <sz val="11"/>
      <color indexed="62"/>
      <name val="Calibri"/>
      <family val="2"/>
    </font>
    <font>
      <sz val="18"/>
      <color indexed="62"/>
      <name val="Cambria"/>
      <family val="2"/>
    </font>
    <font>
      <b/>
      <sz val="13"/>
      <color indexed="62"/>
      <name val="Calibri"/>
      <family val="2"/>
      <scheme val="minor"/>
    </font>
    <font>
      <b/>
      <sz val="9"/>
      <color theme="1"/>
      <name val="Calibri"/>
      <family val="2"/>
      <scheme val="minor"/>
    </font>
    <font>
      <sz val="9"/>
      <color rgb="FFFF0000"/>
      <name val="Calibri"/>
      <family val="2"/>
    </font>
    <font>
      <b/>
      <sz val="11"/>
      <name val="Calibri"/>
      <family val="2"/>
    </font>
    <font>
      <sz val="11"/>
      <name val="Arial"/>
      <family val="2"/>
    </font>
    <font>
      <b/>
      <sz val="11"/>
      <name val="Arial"/>
      <family val="2"/>
    </font>
    <font>
      <b/>
      <sz val="12"/>
      <color rgb="FF0F0FB7"/>
      <name val="Calibri"/>
      <family val="2"/>
    </font>
    <font>
      <b/>
      <sz val="10"/>
      <color theme="1"/>
      <name val="Calibri"/>
      <family val="2"/>
      <scheme val="minor"/>
    </font>
    <font>
      <b/>
      <sz val="12"/>
      <color theme="1"/>
      <name val="Calibri"/>
      <family val="2"/>
      <scheme val="minor"/>
    </font>
    <font>
      <b/>
      <sz val="14"/>
      <color theme="1"/>
      <name val="Calibri"/>
      <family val="2"/>
      <scheme val="minor"/>
    </font>
    <font>
      <sz val="11"/>
      <color rgb="FF000000"/>
      <name val="Calibri"/>
      <family val="2"/>
    </font>
  </fonts>
  <fills count="6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22"/>
      </patternFill>
    </fill>
    <fill>
      <patternFill patternType="solid">
        <fgColor indexed="44"/>
      </patternFill>
    </fill>
    <fill>
      <patternFill patternType="solid">
        <fgColor indexed="9"/>
      </patternFill>
    </fill>
    <fill>
      <patternFill patternType="solid">
        <fgColor indexed="45"/>
        <bgColor indexed="29"/>
      </patternFill>
    </fill>
    <fill>
      <patternFill patternType="solid">
        <fgColor indexed="29"/>
      </patternFill>
    </fill>
    <fill>
      <patternFill patternType="solid">
        <fgColor indexed="42"/>
        <bgColor indexed="27"/>
      </patternFill>
    </fill>
    <fill>
      <patternFill patternType="solid">
        <fgColor indexed="26"/>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2"/>
      </patternFill>
    </fill>
    <fill>
      <patternFill patternType="solid">
        <fgColor indexed="29"/>
        <bgColor indexed="45"/>
      </patternFill>
    </fill>
    <fill>
      <patternFill patternType="solid">
        <fgColor indexed="11"/>
        <bgColor indexed="49"/>
      </patternFill>
    </fill>
    <fill>
      <patternFill patternType="solid">
        <fgColor indexed="43"/>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22"/>
        <bgColor indexed="31"/>
      </patternFill>
    </fill>
    <fill>
      <patternFill patternType="solid">
        <fgColor indexed="55"/>
        <bgColor indexed="23"/>
      </patternFill>
    </fill>
    <fill>
      <patternFill patternType="solid">
        <fgColor indexed="55"/>
      </patternFill>
    </fill>
    <fill>
      <patternFill patternType="solid">
        <fgColor indexed="62"/>
        <bgColor indexed="56"/>
      </patternFill>
    </fill>
    <fill>
      <patternFill patternType="solid">
        <fgColor indexed="56"/>
      </patternFill>
    </fill>
    <fill>
      <patternFill patternType="solid">
        <fgColor indexed="10"/>
        <bgColor indexed="60"/>
      </patternFill>
    </fill>
    <fill>
      <patternFill patternType="solid">
        <fgColor indexed="57"/>
        <bgColor indexed="38"/>
      </patternFill>
    </fill>
    <fill>
      <patternFill patternType="solid">
        <fgColor indexed="54"/>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5" tint="0.59999389629810485"/>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top style="thin">
        <color rgb="FF000000"/>
      </top>
      <bottom style="thin">
        <color rgb="FF000000"/>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auto="1"/>
      </left>
      <right style="thin">
        <color auto="1"/>
      </right>
      <top style="thin">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30818">
    <xf numFmtId="0" fontId="0" fillId="0" borderId="0"/>
    <xf numFmtId="0" fontId="1" fillId="0" borderId="0"/>
    <xf numFmtId="0" fontId="1" fillId="0" borderId="0"/>
    <xf numFmtId="164" fontId="1" fillId="0" borderId="0" applyFont="0" applyFill="0" applyBorder="0" applyAlignment="0" applyProtection="0"/>
    <xf numFmtId="165" fontId="3" fillId="0" borderId="0" applyFont="0" applyFill="0" applyBorder="0" applyAlignment="0" applyProtection="0"/>
    <xf numFmtId="0" fontId="1" fillId="0" borderId="0"/>
    <xf numFmtId="0" fontId="1" fillId="0" borderId="0"/>
    <xf numFmtId="0" fontId="4" fillId="0" borderId="0"/>
    <xf numFmtId="0" fontId="5" fillId="0" borderId="0" applyNumberForma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Border="0" applyProtection="0"/>
    <xf numFmtId="168" fontId="4" fillId="0" borderId="0" applyBorder="0" applyProtection="0"/>
    <xf numFmtId="168" fontId="4" fillId="0" borderId="0" applyBorder="0" applyProtection="0"/>
    <xf numFmtId="168" fontId="4" fillId="0" borderId="0" applyBorder="0" applyProtection="0"/>
    <xf numFmtId="169" fontId="4" fillId="0" borderId="0" applyBorder="0" applyProtection="0"/>
    <xf numFmtId="169" fontId="4" fillId="0" borderId="0" applyBorder="0" applyProtection="0"/>
    <xf numFmtId="0" fontId="12" fillId="0" borderId="0"/>
    <xf numFmtId="0" fontId="12" fillId="0" borderId="0"/>
    <xf numFmtId="0" fontId="4" fillId="0" borderId="0" applyBorder="0" applyProtection="0"/>
    <xf numFmtId="0" fontId="14" fillId="0" borderId="0"/>
    <xf numFmtId="0" fontId="14" fillId="0" borderId="0"/>
    <xf numFmtId="0" fontId="12" fillId="0" borderId="0"/>
    <xf numFmtId="0" fontId="12" fillId="0" borderId="0"/>
    <xf numFmtId="0" fontId="14" fillId="0" borderId="0"/>
    <xf numFmtId="0" fontId="12" fillId="0" borderId="0"/>
    <xf numFmtId="0" fontId="12" fillId="0" borderId="0"/>
    <xf numFmtId="0" fontId="12" fillId="0" borderId="0"/>
    <xf numFmtId="0" fontId="14" fillId="0" borderId="0"/>
    <xf numFmtId="9" fontId="4" fillId="0" borderId="0" applyBorder="0" applyProtection="0"/>
    <xf numFmtId="9" fontId="4" fillId="0" borderId="0" applyBorder="0" applyProtection="0"/>
    <xf numFmtId="9" fontId="4" fillId="0" borderId="0" applyBorder="0" applyProtection="0"/>
    <xf numFmtId="9" fontId="4" fillId="0" borderId="0" applyBorder="0" applyProtection="0"/>
    <xf numFmtId="9" fontId="4" fillId="0" borderId="0" applyBorder="0" applyProtection="0"/>
    <xf numFmtId="170" fontId="4" fillId="0" borderId="0" applyBorder="0" applyProtection="0"/>
    <xf numFmtId="170" fontId="4" fillId="0" borderId="0" applyBorder="0" applyProtection="0"/>
    <xf numFmtId="167" fontId="14" fillId="0" borderId="0" applyBorder="0" applyProtection="0"/>
    <xf numFmtId="170" fontId="4" fillId="0" borderId="0" applyBorder="0" applyProtection="0"/>
    <xf numFmtId="170" fontId="4" fillId="0" borderId="0" applyBorder="0" applyProtection="0"/>
    <xf numFmtId="170" fontId="4" fillId="0" borderId="0" applyBorder="0" applyProtection="0"/>
    <xf numFmtId="170" fontId="4" fillId="0" borderId="0" applyBorder="0" applyProtection="0"/>
    <xf numFmtId="170" fontId="4" fillId="0" borderId="0" applyBorder="0" applyProtection="0"/>
    <xf numFmtId="170" fontId="4" fillId="0" borderId="0" applyBorder="0" applyProtection="0"/>
    <xf numFmtId="170" fontId="4" fillId="0" borderId="0" applyBorder="0" applyProtection="0"/>
    <xf numFmtId="167" fontId="12" fillId="0" borderId="0" applyBorder="0" applyProtection="0"/>
    <xf numFmtId="167" fontId="12" fillId="0" borderId="0" applyBorder="0" applyProtection="0"/>
    <xf numFmtId="170" fontId="4" fillId="0" borderId="0" applyBorder="0" applyProtection="0"/>
    <xf numFmtId="170" fontId="4" fillId="0" borderId="0" applyBorder="0" applyProtection="0"/>
    <xf numFmtId="0" fontId="1" fillId="0" borderId="0"/>
    <xf numFmtId="44" fontId="1" fillId="0" borderId="0" applyFont="0" applyFill="0" applyBorder="0" applyAlignment="0" applyProtection="0"/>
    <xf numFmtId="0" fontId="1" fillId="0" borderId="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3" fillId="2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3" fillId="29" borderId="0" applyNumberFormat="0" applyBorder="0" applyAlignment="0" applyProtection="0"/>
    <xf numFmtId="0" fontId="6" fillId="27" borderId="0" applyNumberFormat="0" applyBorder="0" applyAlignment="0" applyProtection="0"/>
    <xf numFmtId="0" fontId="3" fillId="29"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3"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 fillId="26" borderId="0" applyNumberFormat="0" applyBorder="0" applyAlignment="0" applyProtection="0"/>
    <xf numFmtId="0" fontId="6" fillId="30" borderId="0" applyNumberFormat="0" applyBorder="0" applyAlignment="0" applyProtection="0"/>
    <xf numFmtId="0" fontId="3" fillId="26"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 fillId="33"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3" fillId="33" borderId="0" applyNumberFormat="0" applyBorder="0" applyAlignment="0" applyProtection="0"/>
    <xf numFmtId="0" fontId="6" fillId="32" borderId="0" applyNumberFormat="0" applyBorder="0" applyAlignment="0" applyProtection="0"/>
    <xf numFmtId="0" fontId="3" fillId="33" borderId="0" applyNumberFormat="0" applyBorder="0" applyAlignment="0" applyProtection="0"/>
    <xf numFmtId="0" fontId="6" fillId="32" borderId="0" applyNumberFormat="0" applyBorder="0" applyAlignment="0" applyProtection="0"/>
    <xf numFmtId="0" fontId="6" fillId="34"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 fillId="29"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 fillId="29" borderId="0" applyNumberFormat="0" applyBorder="0" applyAlignment="0" applyProtection="0"/>
    <xf numFmtId="0" fontId="6" fillId="34" borderId="0" applyNumberFormat="0" applyBorder="0" applyAlignment="0" applyProtection="0"/>
    <xf numFmtId="0" fontId="3" fillId="29"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 fillId="16"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3" fillId="16"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 fillId="2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3" fillId="20"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7"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 fillId="4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3" fillId="40" borderId="0" applyNumberFormat="0" applyBorder="0" applyAlignment="0" applyProtection="0"/>
    <xf numFmtId="0" fontId="6" fillId="39" borderId="0" applyNumberFormat="0" applyBorder="0" applyAlignment="0" applyProtection="0"/>
    <xf numFmtId="0" fontId="3" fillId="40" borderId="0" applyNumberFormat="0" applyBorder="0" applyAlignment="0" applyProtection="0"/>
    <xf numFmtId="0" fontId="6" fillId="39" borderId="0" applyNumberFormat="0" applyBorder="0" applyAlignment="0" applyProtection="0"/>
    <xf numFmtId="0" fontId="6" fillId="4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3" fillId="12"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3" fillId="12"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3" fillId="43"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3" fillId="43" borderId="0" applyNumberFormat="0" applyBorder="0" applyAlignment="0" applyProtection="0"/>
    <xf numFmtId="0" fontId="6" fillId="42" borderId="0" applyNumberFormat="0" applyBorder="0" applyAlignment="0" applyProtection="0"/>
    <xf numFmtId="0" fontId="3" fillId="43" borderId="0" applyNumberFormat="0" applyBorder="0" applyAlignment="0" applyProtection="0"/>
    <xf numFmtId="0" fontId="6" fillId="42" borderId="0" applyNumberFormat="0" applyBorder="0" applyAlignment="0" applyProtection="0"/>
    <xf numFmtId="0" fontId="6" fillId="34"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 fillId="4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 fillId="40" borderId="0" applyNumberFormat="0" applyBorder="0" applyAlignment="0" applyProtection="0"/>
    <xf numFmtId="0" fontId="6" fillId="34" borderId="0" applyNumberFormat="0" applyBorder="0" applyAlignment="0" applyProtection="0"/>
    <xf numFmtId="0" fontId="3" fillId="40" borderId="0" applyNumberFormat="0" applyBorder="0" applyAlignment="0" applyProtection="0"/>
    <xf numFmtId="0" fontId="6" fillId="34" borderId="0" applyNumberFormat="0" applyBorder="0" applyAlignment="0" applyProtection="0"/>
    <xf numFmtId="0" fontId="6" fillId="3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 fillId="17"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3" fillId="17"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 fillId="26"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3" fillId="26" borderId="0" applyNumberFormat="0" applyBorder="0" applyAlignment="0" applyProtection="0"/>
    <xf numFmtId="0" fontId="6" fillId="44" borderId="0" applyNumberFormat="0" applyBorder="0" applyAlignment="0" applyProtection="0"/>
    <xf numFmtId="0" fontId="3" fillId="26" borderId="0" applyNumberFormat="0" applyBorder="0" applyAlignment="0" applyProtection="0"/>
    <xf numFmtId="0" fontId="6" fillId="44" borderId="0" applyNumberFormat="0" applyBorder="0" applyAlignment="0" applyProtection="0"/>
    <xf numFmtId="0" fontId="39" fillId="45" borderId="0" applyNumberFormat="0" applyBorder="0" applyAlignment="0" applyProtection="0"/>
    <xf numFmtId="0" fontId="39" fillId="31" borderId="0" applyNumberFormat="0" applyBorder="0" applyAlignment="0" applyProtection="0"/>
    <xf numFmtId="0" fontId="39" fillId="37"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39" fillId="25" borderId="0" applyNumberFormat="0" applyBorder="0" applyAlignment="0" applyProtection="0"/>
    <xf numFmtId="0" fontId="39" fillId="49" borderId="0" applyNumberFormat="0" applyBorder="0" applyAlignment="0" applyProtection="0"/>
    <xf numFmtId="0" fontId="38" fillId="47" borderId="0" applyNumberFormat="0" applyBorder="0" applyAlignment="0" applyProtection="0"/>
    <xf numFmtId="0" fontId="39" fillId="49" borderId="0" applyNumberFormat="0" applyBorder="0" applyAlignment="0" applyProtection="0"/>
    <xf numFmtId="0" fontId="38" fillId="47" borderId="0" applyNumberFormat="0" applyBorder="0" applyAlignment="0" applyProtection="0"/>
    <xf numFmtId="0" fontId="39" fillId="49" borderId="0" applyNumberFormat="0" applyBorder="0" applyAlignment="0" applyProtection="0"/>
    <xf numFmtId="0" fontId="39" fillId="41" borderId="0" applyNumberFormat="0" applyBorder="0" applyAlignment="0" applyProtection="0"/>
    <xf numFmtId="0" fontId="39" fillId="50" borderId="0" applyNumberFormat="0" applyBorder="0" applyAlignment="0" applyProtection="0"/>
    <xf numFmtId="0" fontId="39" fillId="41" borderId="0" applyNumberFormat="0" applyBorder="0" applyAlignment="0" applyProtection="0"/>
    <xf numFmtId="0" fontId="38" fillId="1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38" borderId="0" applyNumberFormat="0" applyBorder="0" applyAlignment="0" applyProtection="0"/>
    <xf numFmtId="0" fontId="39" fillId="42" borderId="0" applyNumberFormat="0" applyBorder="0" applyAlignment="0" applyProtection="0"/>
    <xf numFmtId="0" fontId="38" fillId="43" borderId="0" applyNumberFormat="0" applyBorder="0" applyAlignment="0" applyProtection="0"/>
    <xf numFmtId="0" fontId="39" fillId="42" borderId="0" applyNumberFormat="0" applyBorder="0" applyAlignment="0" applyProtection="0"/>
    <xf numFmtId="0" fontId="38" fillId="43" borderId="0" applyNumberFormat="0" applyBorder="0" applyAlignment="0" applyProtection="0"/>
    <xf numFmtId="0" fontId="39" fillId="42" borderId="0" applyNumberFormat="0" applyBorder="0" applyAlignment="0" applyProtection="0"/>
    <xf numFmtId="0" fontId="39" fillId="51" borderId="0" applyNumberFormat="0" applyBorder="0" applyAlignment="0" applyProtection="0"/>
    <xf numFmtId="0" fontId="39" fillId="22" borderId="0" applyNumberFormat="0" applyBorder="0" applyAlignment="0" applyProtection="0"/>
    <xf numFmtId="0" fontId="39" fillId="51" borderId="0" applyNumberFormat="0" applyBorder="0" applyAlignment="0" applyProtection="0"/>
    <xf numFmtId="0" fontId="38" fillId="40" borderId="0" applyNumberFormat="0" applyBorder="0" applyAlignment="0" applyProtection="0"/>
    <xf numFmtId="0" fontId="39" fillId="51" borderId="0" applyNumberFormat="0" applyBorder="0" applyAlignment="0" applyProtection="0"/>
    <xf numFmtId="0" fontId="38" fillId="40"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25" borderId="0" applyNumberFormat="0" applyBorder="0" applyAlignment="0" applyProtection="0"/>
    <xf numFmtId="0" fontId="39" fillId="52" borderId="0" applyNumberFormat="0" applyBorder="0" applyAlignment="0" applyProtection="0"/>
    <xf numFmtId="0" fontId="38" fillId="18"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31" borderId="0" applyNumberFormat="0" applyBorder="0" applyAlignment="0" applyProtection="0"/>
    <xf numFmtId="0" fontId="39" fillId="53" borderId="0" applyNumberFormat="0" applyBorder="0" applyAlignment="0" applyProtection="0"/>
    <xf numFmtId="0" fontId="38" fillId="26" borderId="0" applyNumberFormat="0" applyBorder="0" applyAlignment="0" applyProtection="0"/>
    <xf numFmtId="0" fontId="39" fillId="53" borderId="0" applyNumberFormat="0" applyBorder="0" applyAlignment="0" applyProtection="0"/>
    <xf numFmtId="0" fontId="38" fillId="26"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50" borderId="0" applyNumberFormat="0" applyBorder="0" applyAlignment="0" applyProtection="0"/>
    <xf numFmtId="0" fontId="45" fillId="22" borderId="0" applyNumberFormat="0" applyBorder="0" applyAlignment="0" applyProtection="0"/>
    <xf numFmtId="0" fontId="40" fillId="32" borderId="0" applyNumberFormat="0" applyBorder="0" applyAlignment="0" applyProtection="0"/>
    <xf numFmtId="0" fontId="40" fillId="25" borderId="0" applyNumberFormat="0" applyBorder="0" applyAlignment="0" applyProtection="0"/>
    <xf numFmtId="0" fontId="40" fillId="32" borderId="0" applyNumberFormat="0" applyBorder="0" applyAlignment="0" applyProtection="0"/>
    <xf numFmtId="0" fontId="28" fillId="5"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1" fillId="40" borderId="52" applyNumberFormat="0" applyAlignment="0" applyProtection="0"/>
    <xf numFmtId="0" fontId="41" fillId="57" borderId="52" applyNumberFormat="0" applyAlignment="0" applyProtection="0"/>
    <xf numFmtId="0" fontId="54" fillId="29" borderId="52" applyNumberFormat="0" applyAlignment="0" applyProtection="0"/>
    <xf numFmtId="0" fontId="41" fillId="57" borderId="52" applyNumberFormat="0" applyAlignment="0" applyProtection="0"/>
    <xf numFmtId="0" fontId="33" fillId="29" borderId="47" applyNumberFormat="0" applyAlignment="0" applyProtection="0"/>
    <xf numFmtId="0" fontId="41" fillId="57" borderId="52" applyNumberFormat="0" applyAlignment="0" applyProtection="0"/>
    <xf numFmtId="0" fontId="33" fillId="29" borderId="47" applyNumberFormat="0" applyAlignment="0" applyProtection="0"/>
    <xf numFmtId="0" fontId="41" fillId="57" borderId="52" applyNumberFormat="0" applyAlignment="0" applyProtection="0"/>
    <xf numFmtId="0" fontId="42" fillId="58" borderId="53" applyNumberFormat="0" applyAlignment="0" applyProtection="0"/>
    <xf numFmtId="0" fontId="42" fillId="59" borderId="53" applyNumberFormat="0" applyAlignment="0" applyProtection="0"/>
    <xf numFmtId="0" fontId="42" fillId="58" borderId="53" applyNumberFormat="0" applyAlignment="0" applyProtection="0"/>
    <xf numFmtId="0" fontId="35" fillId="9" borderId="50" applyNumberFormat="0" applyAlignment="0" applyProtection="0"/>
    <xf numFmtId="0" fontId="42" fillId="58" borderId="53" applyNumberFormat="0" applyAlignment="0" applyProtection="0"/>
    <xf numFmtId="0" fontId="42" fillId="58" borderId="53" applyNumberFormat="0" applyAlignment="0" applyProtection="0"/>
    <xf numFmtId="0" fontId="43" fillId="0" borderId="54" applyNumberFormat="0" applyFill="0" applyAlignment="0" applyProtection="0"/>
    <xf numFmtId="0" fontId="48" fillId="0" borderId="55" applyNumberFormat="0" applyFill="0" applyAlignment="0" applyProtection="0"/>
    <xf numFmtId="0" fontId="43" fillId="0" borderId="54" applyNumberFormat="0" applyFill="0" applyAlignment="0" applyProtection="0"/>
    <xf numFmtId="0" fontId="34" fillId="0" borderId="49" applyNumberFormat="0" applyFill="0" applyAlignment="0" applyProtection="0"/>
    <xf numFmtId="0" fontId="43" fillId="0" borderId="54" applyNumberFormat="0" applyFill="0" applyAlignment="0" applyProtection="0"/>
    <xf numFmtId="0" fontId="43" fillId="0" borderId="54" applyNumberFormat="0" applyFill="0" applyAlignment="0" applyProtection="0"/>
    <xf numFmtId="0" fontId="42" fillId="59" borderId="53" applyNumberFormat="0" applyAlignment="0" applyProtection="0"/>
    <xf numFmtId="0" fontId="39" fillId="60" borderId="0" applyNumberFormat="0" applyBorder="0" applyAlignment="0" applyProtection="0"/>
    <xf numFmtId="0" fontId="39" fillId="61" borderId="0" applyNumberFormat="0" applyBorder="0" applyAlignment="0" applyProtection="0"/>
    <xf numFmtId="0" fontId="39" fillId="60" borderId="0" applyNumberFormat="0" applyBorder="0" applyAlignment="0" applyProtection="0"/>
    <xf numFmtId="0" fontId="38" fillId="47" borderId="0" applyNumberFormat="0" applyBorder="0" applyAlignment="0" applyProtection="0"/>
    <xf numFmtId="0" fontId="39" fillId="60" borderId="0" applyNumberFormat="0" applyBorder="0" applyAlignment="0" applyProtection="0"/>
    <xf numFmtId="0" fontId="38" fillId="47" borderId="0" applyNumberFormat="0" applyBorder="0" applyAlignment="0" applyProtection="0"/>
    <xf numFmtId="0" fontId="39" fillId="60" borderId="0" applyNumberFormat="0" applyBorder="0" applyAlignment="0" applyProtection="0"/>
    <xf numFmtId="0" fontId="39" fillId="62" borderId="0" applyNumberFormat="0" applyBorder="0" applyAlignment="0" applyProtection="0"/>
    <xf numFmtId="0" fontId="39" fillId="50" borderId="0" applyNumberFormat="0" applyBorder="0" applyAlignment="0" applyProtection="0"/>
    <xf numFmtId="0" fontId="39" fillId="62" borderId="0" applyNumberFormat="0" applyBorder="0" applyAlignment="0" applyProtection="0"/>
    <xf numFmtId="0" fontId="38" fillId="1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3" borderId="0" applyNumberFormat="0" applyBorder="0" applyAlignment="0" applyProtection="0"/>
    <xf numFmtId="0" fontId="39" fillId="38" borderId="0" applyNumberFormat="0" applyBorder="0" applyAlignment="0" applyProtection="0"/>
    <xf numFmtId="0" fontId="39" fillId="63" borderId="0" applyNumberFormat="0" applyBorder="0" applyAlignment="0" applyProtection="0"/>
    <xf numFmtId="0" fontId="38" fillId="14"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51" borderId="0" applyNumberFormat="0" applyBorder="0" applyAlignment="0" applyProtection="0"/>
    <xf numFmtId="0" fontId="39" fillId="64" borderId="0" applyNumberFormat="0" applyBorder="0" applyAlignment="0" applyProtection="0"/>
    <xf numFmtId="0" fontId="39" fillId="51" borderId="0" applyNumberFormat="0" applyBorder="0" applyAlignment="0" applyProtection="0"/>
    <xf numFmtId="0" fontId="38" fillId="64" borderId="0" applyNumberFormat="0" applyBorder="0" applyAlignment="0" applyProtection="0"/>
    <xf numFmtId="0" fontId="39" fillId="51" borderId="0" applyNumberFormat="0" applyBorder="0" applyAlignment="0" applyProtection="0"/>
    <xf numFmtId="0" fontId="38" fillId="64"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47" borderId="0" applyNumberFormat="0" applyBorder="0" applyAlignment="0" applyProtection="0"/>
    <xf numFmtId="0" fontId="39" fillId="52" borderId="0" applyNumberFormat="0" applyBorder="0" applyAlignment="0" applyProtection="0"/>
    <xf numFmtId="0" fontId="38" fillId="15"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65" borderId="0" applyNumberFormat="0" applyBorder="0" applyAlignment="0" applyProtection="0"/>
    <xf numFmtId="0" fontId="39" fillId="55" borderId="0" applyNumberFormat="0" applyBorder="0" applyAlignment="0" applyProtection="0"/>
    <xf numFmtId="0" fontId="39" fillId="65" borderId="0" applyNumberFormat="0" applyBorder="0" applyAlignment="0" applyProtection="0"/>
    <xf numFmtId="0" fontId="38" fillId="19"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44" fillId="36" borderId="52" applyNumberFormat="0" applyAlignment="0" applyProtection="0"/>
    <xf numFmtId="0" fontId="44" fillId="43" borderId="52" applyNumberFormat="0" applyAlignment="0" applyProtection="0"/>
    <xf numFmtId="0" fontId="44" fillId="36" borderId="52" applyNumberFormat="0" applyAlignment="0" applyProtection="0"/>
    <xf numFmtId="0" fontId="31" fillId="8" borderId="47" applyNumberFormat="0" applyAlignment="0" applyProtection="0"/>
    <xf numFmtId="0" fontId="44" fillId="36" borderId="52" applyNumberFormat="0" applyAlignment="0" applyProtection="0"/>
    <xf numFmtId="0" fontId="44" fillId="36" borderId="52" applyNumberFormat="0" applyAlignment="0" applyProtection="0"/>
    <xf numFmtId="0" fontId="1" fillId="0" borderId="0"/>
    <xf numFmtId="0" fontId="49" fillId="0" borderId="0" applyNumberFormat="0" applyFill="0" applyBorder="0" applyAlignment="0" applyProtection="0"/>
    <xf numFmtId="0" fontId="12" fillId="0" borderId="56"/>
    <xf numFmtId="0" fontId="5" fillId="0" borderId="0" applyNumberFormat="0" applyFill="0" applyBorder="0" applyAlignment="0" applyProtection="0"/>
    <xf numFmtId="0" fontId="40" fillId="23" borderId="0" applyNumberFormat="0" applyBorder="0" applyAlignment="0" applyProtection="0"/>
    <xf numFmtId="0" fontId="50" fillId="0" borderId="57" applyNumberFormat="0" applyFill="0" applyAlignment="0" applyProtection="0"/>
    <xf numFmtId="0" fontId="51" fillId="0" borderId="58" applyNumberFormat="0" applyFill="0" applyAlignment="0" applyProtection="0"/>
    <xf numFmtId="0" fontId="52" fillId="0" borderId="59" applyNumberFormat="0" applyFill="0" applyAlignment="0" applyProtection="0"/>
    <xf numFmtId="0" fontId="5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6" fillId="0" borderId="0" applyNumberFormat="0" applyFill="0" applyBorder="0" applyAlignment="0" applyProtection="0"/>
    <xf numFmtId="0" fontId="53" fillId="0" borderId="0" applyNumberFormat="0" applyFill="0" applyBorder="0" applyAlignment="0" applyProtection="0">
      <alignment vertical="top"/>
      <protection locked="0"/>
    </xf>
    <xf numFmtId="0" fontId="45" fillId="24" borderId="0" applyNumberFormat="0" applyBorder="0" applyAlignment="0" applyProtection="0"/>
    <xf numFmtId="0" fontId="45" fillId="30" borderId="0" applyNumberFormat="0" applyBorder="0" applyAlignment="0" applyProtection="0"/>
    <xf numFmtId="0" fontId="29" fillId="6" borderId="0" applyNumberFormat="0" applyBorder="0" applyAlignment="0" applyProtection="0"/>
    <xf numFmtId="0" fontId="44" fillId="26" borderId="52" applyNumberFormat="0" applyAlignment="0" applyProtection="0"/>
    <xf numFmtId="0" fontId="43" fillId="0" borderId="54" applyNumberFormat="0" applyFill="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166" fontId="6" fillId="0" borderId="0" applyFont="0" applyFill="0" applyBorder="0" applyAlignment="0" applyProtection="0"/>
    <xf numFmtId="44" fontId="1" fillId="0" borderId="0" applyFont="0" applyFill="0" applyBorder="0" applyAlignment="0" applyProtection="0"/>
    <xf numFmtId="165"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5" fontId="6" fillId="0" borderId="0" applyFont="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166"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166"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165"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5" fillId="43" borderId="0" applyNumberFormat="0" applyBorder="0" applyAlignment="0" applyProtection="0"/>
    <xf numFmtId="0" fontId="46" fillId="66" borderId="0" applyNumberFormat="0" applyBorder="0" applyAlignment="0" applyProtection="0"/>
    <xf numFmtId="0" fontId="30" fillId="7" borderId="0" applyNumberFormat="0" applyBorder="0" applyAlignment="0" applyProtection="0"/>
    <xf numFmtId="0" fontId="46" fillId="43" borderId="0" applyNumberFormat="0" applyBorder="0" applyAlignment="0" applyProtection="0"/>
    <xf numFmtId="0" fontId="3" fillId="0" borderId="0"/>
    <xf numFmtId="0" fontId="3" fillId="0" borderId="0"/>
    <xf numFmtId="0" fontId="1" fillId="0" borderId="0" applyFont="0" applyFill="0" applyBorder="0" applyAlignment="0" applyProtection="0"/>
    <xf numFmtId="0" fontId="14"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7" borderId="60" applyNumberFormat="0" applyAlignment="0" applyProtection="0"/>
    <xf numFmtId="0" fontId="1" fillId="33" borderId="60" applyNumberFormat="0" applyFont="0" applyAlignment="0" applyProtection="0"/>
    <xf numFmtId="0" fontId="1" fillId="33" borderId="60" applyNumberFormat="0" applyFont="0" applyAlignment="0" applyProtection="0"/>
    <xf numFmtId="0" fontId="1" fillId="33" borderId="60" applyNumberFormat="0" applyFont="0" applyAlignment="0" applyProtection="0"/>
    <xf numFmtId="0" fontId="1" fillId="67" borderId="60" applyNumberFormat="0" applyAlignment="0" applyProtection="0"/>
    <xf numFmtId="0" fontId="1" fillId="10" borderId="51" applyNumberFormat="0" applyFont="0" applyAlignment="0" applyProtection="0"/>
    <xf numFmtId="0" fontId="1" fillId="67" borderId="60" applyNumberFormat="0" applyAlignment="0" applyProtection="0"/>
    <xf numFmtId="0" fontId="1" fillId="67" borderId="60" applyNumberFormat="0" applyAlignment="0" applyProtection="0"/>
    <xf numFmtId="0" fontId="1" fillId="33" borderId="60" applyNumberFormat="0" applyFont="0" applyAlignment="0" applyProtection="0"/>
    <xf numFmtId="0" fontId="1" fillId="33" borderId="60" applyNumberFormat="0" applyFont="0" applyAlignment="0" applyProtection="0"/>
    <xf numFmtId="0" fontId="1" fillId="33" borderId="60" applyNumberFormat="0" applyFont="0" applyAlignment="0" applyProtection="0"/>
    <xf numFmtId="0" fontId="1" fillId="33" borderId="60" applyNumberFormat="0" applyFont="0" applyAlignment="0" applyProtection="0"/>
    <xf numFmtId="0" fontId="1" fillId="33" borderId="60" applyNumberFormat="0" applyFont="0" applyAlignment="0" applyProtection="0"/>
    <xf numFmtId="0" fontId="1" fillId="33" borderId="60" applyNumberFormat="0" applyFont="0" applyAlignment="0" applyProtection="0"/>
    <xf numFmtId="0" fontId="1" fillId="33" borderId="60" applyNumberFormat="0" applyFont="0" applyAlignment="0" applyProtection="0"/>
    <xf numFmtId="0" fontId="1" fillId="33" borderId="60" applyNumberFormat="0" applyFont="0" applyAlignment="0" applyProtection="0"/>
    <xf numFmtId="0" fontId="1" fillId="33" borderId="60" applyNumberFormat="0" applyFont="0" applyAlignment="0" applyProtection="0"/>
    <xf numFmtId="0" fontId="1" fillId="33" borderId="60" applyNumberFormat="0" applyFont="0" applyAlignment="0" applyProtection="0"/>
    <xf numFmtId="0" fontId="1" fillId="33" borderId="60" applyNumberFormat="0" applyFont="0" applyAlignment="0" applyProtection="0"/>
    <xf numFmtId="0" fontId="1" fillId="67" borderId="60" applyNumberFormat="0" applyAlignment="0" applyProtection="0"/>
    <xf numFmtId="0" fontId="1" fillId="33" borderId="60" applyNumberFormat="0" applyFont="0" applyAlignment="0" applyProtection="0"/>
    <xf numFmtId="0" fontId="1" fillId="33" borderId="60" applyNumberFormat="0" applyFont="0" applyAlignment="0" applyProtection="0"/>
    <xf numFmtId="0" fontId="1" fillId="33" borderId="60" applyNumberFormat="0" applyFont="0" applyAlignment="0" applyProtection="0"/>
    <xf numFmtId="0" fontId="6" fillId="33" borderId="60" applyNumberFormat="0" applyFont="0" applyAlignment="0" applyProtection="0"/>
    <xf numFmtId="0" fontId="47" fillId="40" borderId="6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4" fillId="0" borderId="0" applyBorder="0" applyProtection="0"/>
    <xf numFmtId="9" fontId="14" fillId="0" borderId="0" applyBorder="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7" fillId="57" borderId="61" applyNumberFormat="0" applyAlignment="0" applyProtection="0"/>
    <xf numFmtId="0" fontId="47" fillId="29" borderId="61" applyNumberFormat="0" applyAlignment="0" applyProtection="0"/>
    <xf numFmtId="0" fontId="47" fillId="57" borderId="61" applyNumberFormat="0" applyAlignment="0" applyProtection="0"/>
    <xf numFmtId="0" fontId="32" fillId="29" borderId="48" applyNumberFormat="0" applyAlignment="0" applyProtection="0"/>
    <xf numFmtId="0" fontId="47" fillId="57" borderId="61" applyNumberFormat="0" applyAlignment="0" applyProtection="0"/>
    <xf numFmtId="0" fontId="32" fillId="29" borderId="48" applyNumberFormat="0" applyAlignment="0" applyProtection="0"/>
    <xf numFmtId="0" fontId="47" fillId="57" borderId="61" applyNumberFormat="0" applyAlignment="0" applyProtection="0"/>
    <xf numFmtId="167"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4"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7"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4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34"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33" borderId="60"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ill="0" applyBorder="0" applyAlignment="0" applyProtection="0"/>
    <xf numFmtId="167"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6"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12" fillId="0" borderId="56"/>
    <xf numFmtId="0" fontId="49" fillId="0" borderId="0" applyNumberFormat="0" applyFill="0" applyBorder="0" applyAlignment="0" applyProtection="0"/>
    <xf numFmtId="0" fontId="37" fillId="0" borderId="0" applyNumberFormat="0" applyFill="0" applyBorder="0" applyAlignment="0" applyProtection="0"/>
    <xf numFmtId="0" fontId="49" fillId="0" borderId="0" applyNumberFormat="0" applyFill="0" applyBorder="0" applyAlignment="0" applyProtection="0"/>
    <xf numFmtId="0" fontId="60" fillId="0" borderId="0" applyNumberFormat="0" applyFill="0" applyBorder="0" applyAlignment="0" applyProtection="0"/>
    <xf numFmtId="0" fontId="50" fillId="0" borderId="57" applyNumberFormat="0" applyFill="0" applyAlignment="0" applyProtection="0"/>
    <xf numFmtId="0" fontId="61" fillId="0" borderId="62" applyNumberFormat="0" applyFill="0" applyAlignment="0" applyProtection="0"/>
    <xf numFmtId="0" fontId="50" fillId="0" borderId="57"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50" fillId="0" borderId="57" applyNumberFormat="0" applyFill="0" applyAlignment="0" applyProtection="0"/>
    <xf numFmtId="0" fontId="61" fillId="0" borderId="63" applyNumberFormat="0" applyFill="0" applyAlignment="0" applyProtection="0"/>
    <xf numFmtId="0" fontId="51" fillId="0" borderId="58" applyNumberFormat="0" applyFill="0" applyAlignment="0" applyProtection="0"/>
    <xf numFmtId="0" fontId="62" fillId="0" borderId="64" applyNumberFormat="0" applyFill="0" applyAlignment="0" applyProtection="0"/>
    <xf numFmtId="0" fontId="51" fillId="0" borderId="58" applyNumberFormat="0" applyFill="0" applyAlignment="0" applyProtection="0"/>
    <xf numFmtId="0" fontId="65" fillId="0" borderId="46" applyNumberFormat="0" applyFill="0" applyAlignment="0" applyProtection="0"/>
    <xf numFmtId="0" fontId="51" fillId="0" borderId="58" applyNumberFormat="0" applyFill="0" applyAlignment="0" applyProtection="0"/>
    <xf numFmtId="0" fontId="65" fillId="0" borderId="46" applyNumberFormat="0" applyFill="0" applyAlignment="0" applyProtection="0"/>
    <xf numFmtId="0" fontId="52" fillId="0" borderId="59" applyNumberFormat="0" applyFill="0" applyAlignment="0" applyProtection="0"/>
    <xf numFmtId="0" fontId="63" fillId="0" borderId="65" applyNumberFormat="0" applyFill="0" applyAlignment="0" applyProtection="0"/>
    <xf numFmtId="0" fontId="52" fillId="0" borderId="59" applyNumberFormat="0" applyFill="0" applyAlignment="0" applyProtection="0"/>
    <xf numFmtId="0" fontId="63" fillId="0" borderId="66" applyNumberFormat="0" applyFill="0" applyAlignment="0" applyProtection="0"/>
    <xf numFmtId="0" fontId="63" fillId="0" borderId="66" applyNumberFormat="0" applyFill="0" applyAlignment="0" applyProtection="0"/>
    <xf numFmtId="0" fontId="52" fillId="0" borderId="59" applyNumberFormat="0" applyFill="0" applyAlignment="0" applyProtection="0"/>
    <xf numFmtId="0" fontId="63" fillId="0" borderId="66" applyNumberFormat="0" applyFill="0" applyAlignment="0" applyProtection="0"/>
    <xf numFmtId="0" fontId="52" fillId="0" borderId="0" applyNumberFormat="0" applyFill="0" applyBorder="0" applyAlignment="0" applyProtection="0"/>
    <xf numFmtId="0" fontId="63" fillId="0" borderId="0" applyNumberFormat="0" applyFill="0" applyBorder="0" applyAlignment="0" applyProtection="0"/>
    <xf numFmtId="0" fontId="5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2" fillId="0" borderId="0" applyNumberFormat="0" applyFill="0" applyBorder="0" applyAlignment="0" applyProtection="0"/>
    <xf numFmtId="0" fontId="63" fillId="0" borderId="0" applyNumberFormat="0" applyFill="0" applyBorder="0" applyAlignment="0" applyProtection="0"/>
    <xf numFmtId="0" fontId="59"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8" fillId="0" borderId="67" applyNumberFormat="0" applyFill="0" applyAlignment="0" applyProtection="0"/>
    <xf numFmtId="0" fontId="58" fillId="0" borderId="67" applyNumberFormat="0" applyFill="0" applyAlignment="0" applyProtection="0"/>
    <xf numFmtId="0" fontId="15" fillId="0" borderId="68" applyNumberFormat="0" applyFill="0" applyAlignment="0" applyProtection="0"/>
    <xf numFmtId="0" fontId="58" fillId="0" borderId="67" applyNumberFormat="0" applyFill="0" applyAlignment="0" applyProtection="0"/>
    <xf numFmtId="0" fontId="15" fillId="0" borderId="68" applyNumberFormat="0" applyFill="0" applyAlignment="0" applyProtection="0"/>
    <xf numFmtId="167"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ill="0" applyBorder="0" applyAlignment="0" applyProtection="0"/>
    <xf numFmtId="170" fontId="14" fillId="0" borderId="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4" fillId="0" borderId="0" applyBorder="0" applyProtection="0"/>
    <xf numFmtId="43" fontId="6" fillId="0" borderId="0" applyFont="0" applyFill="0" applyBorder="0" applyAlignment="0" applyProtection="0"/>
    <xf numFmtId="43" fontId="6" fillId="0" borderId="0" applyFont="0" applyFill="0" applyBorder="0" applyAlignment="0" applyProtection="0"/>
    <xf numFmtId="170" fontId="14" fillId="0" borderId="0" applyBorder="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8" fillId="0" borderId="0" applyNumberFormat="0" applyFill="0" applyBorder="0" applyAlignment="0" applyProtection="0"/>
    <xf numFmtId="44" fontId="1" fillId="0" borderId="0" applyFont="0" applyFill="0" applyBorder="0" applyAlignment="0" applyProtection="0"/>
    <xf numFmtId="0" fontId="3" fillId="0" borderId="0"/>
    <xf numFmtId="0" fontId="3" fillId="0" borderId="0"/>
    <xf numFmtId="0" fontId="1" fillId="0" borderId="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 fillId="2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6" fillId="30"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 fillId="3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 fillId="3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 fillId="35"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 fillId="3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6" fillId="39"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 fillId="41"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42"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6" fillId="3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 fillId="39"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6" fillId="44" borderId="0" applyNumberFormat="0" applyBorder="0" applyAlignment="0" applyProtection="0"/>
    <xf numFmtId="0" fontId="6" fillId="0" borderId="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57" applyNumberFormat="0" applyFill="0" applyAlignment="0" applyProtection="0"/>
    <xf numFmtId="0" fontId="51" fillId="0" borderId="58" applyNumberFormat="0" applyFill="0" applyAlignment="0" applyProtection="0"/>
    <xf numFmtId="0" fontId="52" fillId="0" borderId="59" applyNumberFormat="0" applyFill="0" applyAlignment="0" applyProtection="0"/>
    <xf numFmtId="0" fontId="52" fillId="0" borderId="0" applyNumberFormat="0" applyFill="0" applyBorder="0" applyAlignment="0" applyProtection="0"/>
    <xf numFmtId="0" fontId="58" fillId="0" borderId="67"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4" fillId="0" borderId="0" applyBorder="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3" fillId="0" borderId="0" applyFont="0" applyFill="0" applyBorder="0" applyAlignment="0" applyProtection="0"/>
    <xf numFmtId="0" fontId="4" fillId="0" borderId="0"/>
    <xf numFmtId="0" fontId="12" fillId="0" borderId="0"/>
    <xf numFmtId="0" fontId="13" fillId="0" borderId="0" applyBorder="0" applyProtection="0"/>
    <xf numFmtId="168" fontId="4" fillId="0" borderId="0" applyBorder="0" applyProtection="0"/>
    <xf numFmtId="168" fontId="4" fillId="0" borderId="0" applyBorder="0" applyProtection="0"/>
    <xf numFmtId="168" fontId="4" fillId="0" borderId="0" applyBorder="0" applyProtection="0"/>
    <xf numFmtId="169" fontId="4" fillId="0" borderId="0" applyBorder="0" applyProtection="0"/>
    <xf numFmtId="169" fontId="4" fillId="0" borderId="0" applyBorder="0" applyProtection="0"/>
    <xf numFmtId="0" fontId="4" fillId="0" borderId="0" applyBorder="0" applyProtection="0"/>
    <xf numFmtId="0" fontId="14" fillId="0" borderId="0"/>
    <xf numFmtId="0" fontId="14" fillId="0" borderId="0"/>
    <xf numFmtId="0" fontId="12" fillId="0" borderId="0"/>
    <xf numFmtId="0" fontId="12" fillId="0" borderId="0"/>
    <xf numFmtId="0" fontId="14" fillId="0" borderId="0"/>
    <xf numFmtId="0" fontId="12" fillId="0" borderId="0"/>
    <xf numFmtId="0" fontId="14" fillId="0" borderId="0"/>
    <xf numFmtId="9" fontId="4" fillId="0" borderId="0" applyBorder="0" applyProtection="0"/>
    <xf numFmtId="9" fontId="4" fillId="0" borderId="0" applyBorder="0" applyProtection="0"/>
    <xf numFmtId="9" fontId="4" fillId="0" borderId="0" applyBorder="0" applyProtection="0"/>
    <xf numFmtId="9" fontId="4" fillId="0" borderId="0" applyBorder="0" applyProtection="0"/>
    <xf numFmtId="9" fontId="4" fillId="0" borderId="0" applyBorder="0" applyProtection="0"/>
    <xf numFmtId="170" fontId="4" fillId="0" borderId="0" applyBorder="0" applyProtection="0"/>
    <xf numFmtId="170" fontId="4" fillId="0" borderId="0" applyBorder="0" applyProtection="0"/>
    <xf numFmtId="167" fontId="14" fillId="0" borderId="0" applyBorder="0" applyProtection="0"/>
    <xf numFmtId="170" fontId="4" fillId="0" borderId="0" applyBorder="0" applyProtection="0"/>
    <xf numFmtId="170" fontId="4" fillId="0" borderId="0" applyBorder="0" applyProtection="0"/>
    <xf numFmtId="170" fontId="4" fillId="0" borderId="0" applyBorder="0" applyProtection="0"/>
    <xf numFmtId="170" fontId="4" fillId="0" borderId="0" applyBorder="0" applyProtection="0"/>
    <xf numFmtId="170" fontId="4" fillId="0" borderId="0" applyBorder="0" applyProtection="0"/>
    <xf numFmtId="170" fontId="4" fillId="0" borderId="0" applyBorder="0" applyProtection="0"/>
    <xf numFmtId="170" fontId="4" fillId="0" borderId="0" applyBorder="0" applyProtection="0"/>
    <xf numFmtId="167" fontId="12" fillId="0" borderId="0" applyBorder="0" applyProtection="0"/>
    <xf numFmtId="167" fontId="12" fillId="0" borderId="0" applyBorder="0" applyProtection="0"/>
    <xf numFmtId="170" fontId="4" fillId="0" borderId="0" applyBorder="0" applyProtection="0"/>
    <xf numFmtId="170" fontId="4" fillId="0" borderId="0" applyBorder="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3" fillId="0" borderId="0"/>
    <xf numFmtId="165"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41" fillId="40" borderId="52" applyNumberFormat="0" applyAlignment="0" applyProtection="0"/>
    <xf numFmtId="0" fontId="54" fillId="29" borderId="52" applyNumberFormat="0" applyAlignment="0" applyProtection="0"/>
    <xf numFmtId="0" fontId="41" fillId="57" borderId="52" applyNumberFormat="0" applyAlignment="0" applyProtection="0"/>
    <xf numFmtId="0" fontId="41" fillId="57" borderId="52" applyNumberFormat="0" applyAlignment="0" applyProtection="0"/>
    <xf numFmtId="0" fontId="41" fillId="57" borderId="52" applyNumberFormat="0" applyAlignment="0" applyProtection="0"/>
    <xf numFmtId="0" fontId="44" fillId="43" borderId="52" applyNumberFormat="0" applyAlignment="0" applyProtection="0"/>
    <xf numFmtId="0" fontId="44" fillId="36" borderId="52" applyNumberFormat="0" applyAlignment="0" applyProtection="0"/>
    <xf numFmtId="0" fontId="44" fillId="36" borderId="52" applyNumberFormat="0" applyAlignment="0" applyProtection="0"/>
    <xf numFmtId="0" fontId="44" fillId="36" borderId="52" applyNumberFormat="0" applyAlignment="0" applyProtection="0"/>
    <xf numFmtId="0" fontId="44" fillId="26" borderId="52" applyNumberFormat="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166" fontId="6" fillId="0" borderId="0" applyFont="0" applyFill="0" applyBorder="0" applyAlignment="0" applyProtection="0"/>
    <xf numFmtId="44" fontId="1" fillId="0" borderId="0" applyFont="0" applyFill="0" applyBorder="0" applyAlignment="0" applyProtection="0"/>
    <xf numFmtId="165"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6" fillId="0" borderId="0" applyFont="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 fillId="33" borderId="60" applyNumberFormat="0" applyFont="0" applyAlignment="0" applyProtection="0"/>
    <xf numFmtId="0" fontId="1" fillId="33" borderId="60" applyNumberFormat="0" applyFont="0" applyAlignment="0" applyProtection="0"/>
    <xf numFmtId="0" fontId="1" fillId="33" borderId="60" applyNumberFormat="0" applyFont="0" applyAlignment="0" applyProtection="0"/>
    <xf numFmtId="0" fontId="1" fillId="67" borderId="60" applyNumberFormat="0" applyAlignment="0" applyProtection="0"/>
    <xf numFmtId="0" fontId="1" fillId="67" borderId="60" applyNumberFormat="0" applyAlignment="0" applyProtection="0"/>
    <xf numFmtId="0" fontId="1" fillId="67" borderId="60" applyNumberFormat="0" applyAlignment="0" applyProtection="0"/>
    <xf numFmtId="0" fontId="1" fillId="33" borderId="60" applyNumberFormat="0" applyFont="0" applyAlignment="0" applyProtection="0"/>
    <xf numFmtId="0" fontId="1" fillId="33" borderId="60" applyNumberFormat="0" applyFont="0" applyAlignment="0" applyProtection="0"/>
    <xf numFmtId="0" fontId="1" fillId="33" borderId="60" applyNumberFormat="0" applyFont="0" applyAlignment="0" applyProtection="0"/>
    <xf numFmtId="0" fontId="1" fillId="33" borderId="60" applyNumberFormat="0" applyFont="0" applyAlignment="0" applyProtection="0"/>
    <xf numFmtId="0" fontId="1" fillId="33" borderId="60" applyNumberFormat="0" applyFont="0" applyAlignment="0" applyProtection="0"/>
    <xf numFmtId="0" fontId="1" fillId="33" borderId="60" applyNumberFormat="0" applyFont="0" applyAlignment="0" applyProtection="0"/>
    <xf numFmtId="0" fontId="1" fillId="33" borderId="60" applyNumberFormat="0" applyFont="0" applyAlignment="0" applyProtection="0"/>
    <xf numFmtId="0" fontId="1" fillId="33" borderId="60" applyNumberFormat="0" applyFont="0" applyAlignment="0" applyProtection="0"/>
    <xf numFmtId="0" fontId="1" fillId="33" borderId="60" applyNumberFormat="0" applyFont="0" applyAlignment="0" applyProtection="0"/>
    <xf numFmtId="0" fontId="1" fillId="33" borderId="60" applyNumberFormat="0" applyFont="0" applyAlignment="0" applyProtection="0"/>
    <xf numFmtId="0" fontId="1" fillId="33" borderId="60" applyNumberFormat="0" applyFont="0" applyAlignment="0" applyProtection="0"/>
    <xf numFmtId="0" fontId="1" fillId="67" borderId="60" applyNumberFormat="0" applyAlignment="0" applyProtection="0"/>
    <xf numFmtId="0" fontId="1" fillId="33" borderId="60" applyNumberFormat="0" applyFont="0" applyAlignment="0" applyProtection="0"/>
    <xf numFmtId="0" fontId="1" fillId="33" borderId="60" applyNumberFormat="0" applyFont="0" applyAlignment="0" applyProtection="0"/>
    <xf numFmtId="0" fontId="1" fillId="33" borderId="60" applyNumberFormat="0" applyFont="0" applyAlignment="0" applyProtection="0"/>
    <xf numFmtId="0" fontId="6" fillId="33" borderId="60" applyNumberFormat="0" applyFont="0" applyAlignment="0" applyProtection="0"/>
    <xf numFmtId="0" fontId="47" fillId="40" borderId="61" applyNumberFormat="0" applyAlignment="0" applyProtection="0"/>
    <xf numFmtId="9" fontId="6" fillId="0" borderId="0" applyFont="0" applyFill="0" applyBorder="0" applyAlignment="0" applyProtection="0"/>
    <xf numFmtId="0" fontId="47" fillId="29" borderId="61" applyNumberFormat="0" applyAlignment="0" applyProtection="0"/>
    <xf numFmtId="0" fontId="47" fillId="57" borderId="61" applyNumberFormat="0" applyAlignment="0" applyProtection="0"/>
    <xf numFmtId="0" fontId="47" fillId="57" borderId="61" applyNumberFormat="0" applyAlignment="0" applyProtection="0"/>
    <xf numFmtId="0" fontId="47" fillId="57" borderId="6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33" borderId="60"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8" fillId="0" borderId="67" applyNumberFormat="0" applyFill="0" applyAlignment="0" applyProtection="0"/>
    <xf numFmtId="0" fontId="58" fillId="0" borderId="67" applyNumberFormat="0" applyFill="0" applyAlignment="0" applyProtection="0"/>
    <xf numFmtId="0" fontId="15" fillId="0" borderId="68" applyNumberFormat="0" applyFill="0" applyAlignment="0" applyProtection="0"/>
    <xf numFmtId="0" fontId="58" fillId="0" borderId="67" applyNumberFormat="0" applyFill="0" applyAlignment="0" applyProtection="0"/>
    <xf numFmtId="0" fontId="15" fillId="0" borderId="68"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8" fillId="0" borderId="67"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75" fillId="0" borderId="0"/>
    <xf numFmtId="44" fontId="3" fillId="0" borderId="0" applyFont="0" applyFill="0" applyBorder="0" applyAlignment="0" applyProtection="0"/>
  </cellStyleXfs>
  <cellXfs count="414">
    <xf numFmtId="0" fontId="0" fillId="0" borderId="0" xfId="0"/>
    <xf numFmtId="4" fontId="7" fillId="0" borderId="1" xfId="5" applyNumberFormat="1" applyFont="1" applyFill="1" applyBorder="1" applyAlignment="1">
      <alignment horizontal="justify" vertical="center"/>
    </xf>
    <xf numFmtId="0" fontId="7" fillId="0" borderId="1" xfId="7" applyFont="1" applyFill="1" applyBorder="1" applyAlignment="1">
      <alignment horizontal="center" vertical="center" wrapText="1"/>
    </xf>
    <xf numFmtId="4" fontId="7" fillId="0" borderId="1" xfId="5" applyNumberFormat="1" applyFont="1" applyBorder="1" applyAlignment="1">
      <alignment horizontal="justify"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vertical="center"/>
    </xf>
    <xf numFmtId="2" fontId="8" fillId="0" borderId="1" xfId="0" applyNumberFormat="1" applyFont="1" applyBorder="1" applyAlignment="1">
      <alignment horizontal="center" vertical="center"/>
    </xf>
    <xf numFmtId="0" fontId="8" fillId="0" borderId="0" xfId="0" applyFont="1" applyAlignment="1">
      <alignment horizontal="center" vertical="center"/>
    </xf>
    <xf numFmtId="0" fontId="9" fillId="3" borderId="1" xfId="0" applyFont="1" applyFill="1" applyBorder="1" applyAlignment="1">
      <alignment horizontal="center" vertical="center"/>
    </xf>
    <xf numFmtId="0" fontId="9" fillId="0" borderId="0" xfId="0" applyFont="1" applyAlignment="1">
      <alignment horizontal="center" vertical="center"/>
    </xf>
    <xf numFmtId="14" fontId="9" fillId="0" borderId="0" xfId="0" applyNumberFormat="1" applyFont="1" applyAlignment="1">
      <alignment horizontal="center" vertical="center"/>
    </xf>
    <xf numFmtId="0" fontId="8" fillId="0" borderId="0" xfId="0" applyFont="1" applyAlignment="1">
      <alignment horizontal="left" vertical="center"/>
    </xf>
    <xf numFmtId="0" fontId="16"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166" fontId="16" fillId="0" borderId="3" xfId="11" applyFont="1" applyFill="1" applyBorder="1" applyAlignment="1">
      <alignment vertical="center" wrapText="1"/>
    </xf>
    <xf numFmtId="166" fontId="16" fillId="0" borderId="28" xfId="11" applyFont="1" applyFill="1" applyBorder="1" applyAlignment="1">
      <alignment vertical="center" wrapText="1"/>
    </xf>
    <xf numFmtId="4" fontId="19" fillId="0" borderId="3" xfId="1" applyNumberFormat="1" applyFont="1" applyFill="1" applyBorder="1" applyAlignment="1">
      <alignment horizontal="center" vertical="center"/>
    </xf>
    <xf numFmtId="43" fontId="16" fillId="0" borderId="4" xfId="12" applyNumberFormat="1" applyFont="1" applyFill="1" applyBorder="1" applyAlignment="1" applyProtection="1">
      <alignment horizontal="center" vertical="center"/>
    </xf>
    <xf numFmtId="0" fontId="16" fillId="0" borderId="7" xfId="0" applyFont="1" applyFill="1" applyBorder="1" applyAlignment="1">
      <alignment horizontal="center" vertical="center" wrapText="1"/>
    </xf>
    <xf numFmtId="0" fontId="16" fillId="0" borderId="0" xfId="0" applyFont="1" applyFill="1" applyBorder="1" applyAlignment="1">
      <alignment horizontal="center" vertical="center"/>
    </xf>
    <xf numFmtId="43" fontId="16" fillId="0" borderId="8" xfId="12" applyNumberFormat="1" applyFont="1" applyFill="1" applyBorder="1" applyAlignment="1">
      <alignment horizontal="center" vertical="center"/>
    </xf>
    <xf numFmtId="4" fontId="16" fillId="0" borderId="0" xfId="1" applyNumberFormat="1" applyFont="1" applyFill="1" applyBorder="1" applyAlignment="1">
      <alignment horizontal="center" vertical="center"/>
    </xf>
    <xf numFmtId="43" fontId="16" fillId="0" borderId="8" xfId="12" applyNumberFormat="1" applyFont="1" applyFill="1" applyBorder="1" applyAlignment="1" applyProtection="1">
      <alignment horizontal="center" vertical="center"/>
    </xf>
    <xf numFmtId="166" fontId="16" fillId="0" borderId="43" xfId="11" applyFont="1" applyFill="1" applyBorder="1" applyAlignment="1" applyProtection="1">
      <alignment vertical="center"/>
    </xf>
    <xf numFmtId="166" fontId="19" fillId="0" borderId="41" xfId="11" applyFont="1" applyFill="1" applyBorder="1" applyAlignment="1" applyProtection="1">
      <alignment vertical="center"/>
    </xf>
    <xf numFmtId="166" fontId="19" fillId="0" borderId="42" xfId="11" applyFont="1" applyFill="1" applyBorder="1" applyAlignment="1" applyProtection="1">
      <alignment vertical="center"/>
    </xf>
    <xf numFmtId="0" fontId="16" fillId="0" borderId="9" xfId="0" applyFont="1" applyFill="1" applyBorder="1" applyAlignment="1">
      <alignment horizontal="center" vertical="center" wrapText="1"/>
    </xf>
    <xf numFmtId="4" fontId="16" fillId="0" borderId="10" xfId="1" applyNumberFormat="1" applyFont="1" applyFill="1" applyBorder="1" applyAlignment="1">
      <alignment horizontal="center" vertical="center"/>
    </xf>
    <xf numFmtId="166" fontId="16" fillId="0" borderId="19" xfId="11" applyFont="1" applyFill="1" applyBorder="1" applyAlignment="1">
      <alignment horizontal="center" vertical="center"/>
    </xf>
    <xf numFmtId="10" fontId="16" fillId="0" borderId="19" xfId="13" applyNumberFormat="1" applyFont="1" applyFill="1" applyBorder="1" applyAlignment="1">
      <alignment horizontal="center" vertical="center"/>
    </xf>
    <xf numFmtId="166" fontId="19" fillId="0" borderId="36" xfId="11" applyFont="1" applyFill="1" applyBorder="1" applyAlignment="1">
      <alignment horizontal="center" vertical="center"/>
    </xf>
    <xf numFmtId="166" fontId="16" fillId="0" borderId="25" xfId="11" applyFont="1" applyFill="1" applyBorder="1" applyAlignment="1">
      <alignment horizontal="center" vertical="center"/>
    </xf>
    <xf numFmtId="166" fontId="16" fillId="0" borderId="26" xfId="11" applyFont="1" applyFill="1" applyBorder="1" applyAlignment="1">
      <alignment horizontal="center" vertical="center"/>
    </xf>
    <xf numFmtId="0" fontId="16" fillId="0" borderId="29" xfId="0" applyFont="1" applyFill="1" applyBorder="1" applyAlignment="1">
      <alignment horizontal="center" vertical="center"/>
    </xf>
    <xf numFmtId="0" fontId="16" fillId="0" borderId="24" xfId="0" applyFont="1" applyFill="1" applyBorder="1" applyAlignment="1">
      <alignment horizontal="center" vertical="center"/>
    </xf>
    <xf numFmtId="166" fontId="16" fillId="0" borderId="24" xfId="11" applyFont="1" applyFill="1" applyBorder="1" applyAlignment="1">
      <alignment horizontal="center" vertical="center"/>
    </xf>
    <xf numFmtId="166" fontId="16" fillId="0" borderId="30" xfId="11" applyFont="1" applyFill="1" applyBorder="1" applyAlignment="1">
      <alignment horizontal="center" vertical="center"/>
    </xf>
    <xf numFmtId="0" fontId="19" fillId="0" borderId="18" xfId="0" applyFont="1" applyFill="1" applyBorder="1" applyAlignment="1">
      <alignment horizontal="center" vertical="center" wrapText="1"/>
    </xf>
    <xf numFmtId="0" fontId="19" fillId="0" borderId="19" xfId="0" applyFont="1" applyFill="1" applyBorder="1" applyAlignment="1">
      <alignment horizontal="justify" vertical="center" wrapText="1"/>
    </xf>
    <xf numFmtId="0" fontId="16" fillId="0" borderId="19" xfId="0" applyFont="1" applyFill="1" applyBorder="1" applyAlignment="1">
      <alignment horizontal="center" vertical="center" wrapText="1"/>
    </xf>
    <xf numFmtId="0" fontId="16" fillId="0" borderId="0" xfId="0" applyFont="1" applyFill="1" applyAlignment="1">
      <alignment vertical="center" wrapText="1"/>
    </xf>
    <xf numFmtId="0" fontId="16" fillId="0" borderId="21" xfId="0" applyFont="1" applyFill="1" applyBorder="1" applyAlignment="1">
      <alignment horizontal="center" vertical="center" wrapText="1"/>
    </xf>
    <xf numFmtId="2" fontId="16" fillId="0" borderId="36" xfId="0" applyNumberFormat="1" applyFont="1" applyFill="1" applyBorder="1" applyAlignment="1">
      <alignment horizontal="center" vertical="center" wrapText="1"/>
    </xf>
    <xf numFmtId="0" fontId="16" fillId="0" borderId="36" xfId="0" applyFont="1" applyFill="1" applyBorder="1" applyAlignment="1">
      <alignment horizontal="justify" vertical="center" wrapText="1"/>
    </xf>
    <xf numFmtId="0" fontId="16" fillId="0" borderId="36" xfId="0" applyFont="1" applyFill="1" applyBorder="1" applyAlignment="1">
      <alignment horizontal="center" vertical="center" wrapText="1"/>
    </xf>
    <xf numFmtId="4" fontId="16" fillId="0" borderId="36" xfId="0" applyNumberFormat="1" applyFont="1" applyFill="1" applyBorder="1" applyAlignment="1">
      <alignment horizontal="center" vertical="center" wrapText="1"/>
    </xf>
    <xf numFmtId="166" fontId="16" fillId="0" borderId="36" xfId="11" applyFont="1" applyFill="1" applyBorder="1" applyAlignment="1">
      <alignment horizontal="center" vertical="center" wrapText="1"/>
    </xf>
    <xf numFmtId="166" fontId="16" fillId="0" borderId="36" xfId="11" applyFont="1" applyFill="1" applyBorder="1" applyAlignment="1">
      <alignment vertical="center" wrapText="1"/>
    </xf>
    <xf numFmtId="166" fontId="16" fillId="0" borderId="22" xfId="11" applyFont="1" applyFill="1" applyBorder="1" applyAlignment="1">
      <alignment horizontal="center" vertical="center" wrapText="1"/>
    </xf>
    <xf numFmtId="0" fontId="19" fillId="0" borderId="21" xfId="0" applyFont="1" applyFill="1" applyBorder="1" applyAlignment="1">
      <alignment horizontal="center" vertical="center" wrapText="1"/>
    </xf>
    <xf numFmtId="2" fontId="19" fillId="0" borderId="36" xfId="0" applyNumberFormat="1" applyFont="1" applyFill="1" applyBorder="1" applyAlignment="1">
      <alignment horizontal="center" vertical="center" wrapText="1"/>
    </xf>
    <xf numFmtId="0" fontId="19" fillId="0" borderId="36" xfId="0" applyFont="1" applyFill="1" applyBorder="1" applyAlignment="1">
      <alignment horizontal="center" vertical="center" wrapText="1"/>
    </xf>
    <xf numFmtId="4" fontId="16" fillId="0" borderId="36" xfId="0" applyNumberFormat="1" applyFont="1" applyFill="1" applyBorder="1" applyAlignment="1">
      <alignment horizontal="justify" vertical="center" wrapText="1"/>
    </xf>
    <xf numFmtId="4" fontId="16" fillId="0" borderId="36" xfId="5" applyNumberFormat="1" applyFont="1" applyFill="1" applyBorder="1" applyAlignment="1">
      <alignment horizontal="justify" vertical="center" wrapText="1"/>
    </xf>
    <xf numFmtId="0" fontId="19" fillId="0" borderId="36" xfId="0" applyFont="1" applyFill="1" applyBorder="1" applyAlignment="1">
      <alignment horizontal="justify" vertical="center" wrapText="1"/>
    </xf>
    <xf numFmtId="4" fontId="16" fillId="0" borderId="36" xfId="1" applyNumberFormat="1" applyFont="1" applyFill="1" applyBorder="1" applyAlignment="1">
      <alignment horizontal="center" vertical="center" wrapText="1"/>
    </xf>
    <xf numFmtId="0" fontId="16" fillId="0" borderId="0" xfId="0" applyFont="1" applyFill="1" applyAlignment="1">
      <alignment horizontal="center" vertical="center" wrapText="1"/>
    </xf>
    <xf numFmtId="49" fontId="16" fillId="0" borderId="36" xfId="0" applyNumberFormat="1" applyFont="1" applyFill="1" applyBorder="1" applyAlignment="1">
      <alignment horizontal="center" vertical="center" wrapText="1"/>
    </xf>
    <xf numFmtId="0" fontId="16" fillId="0" borderId="36" xfId="7" applyFont="1" applyFill="1" applyBorder="1" applyAlignment="1">
      <alignment horizontal="justify" vertical="center" wrapText="1"/>
    </xf>
    <xf numFmtId="4" fontId="20" fillId="0" borderId="36" xfId="0" applyNumberFormat="1" applyFont="1" applyFill="1" applyBorder="1" applyAlignment="1">
      <alignment horizontal="center" vertical="center" wrapText="1"/>
    </xf>
    <xf numFmtId="2" fontId="16" fillId="0" borderId="36" xfId="5" applyNumberFormat="1" applyFont="1" applyFill="1" applyBorder="1" applyAlignment="1">
      <alignment horizontal="center" vertical="center" wrapText="1"/>
    </xf>
    <xf numFmtId="4" fontId="16" fillId="0" borderId="36" xfId="1" applyNumberFormat="1" applyFont="1" applyFill="1" applyBorder="1" applyAlignment="1">
      <alignment horizontal="justify" vertical="center" wrapText="1"/>
    </xf>
    <xf numFmtId="166" fontId="16" fillId="0" borderId="0" xfId="11" applyFont="1" applyFill="1" applyAlignment="1">
      <alignment vertical="center" wrapText="1"/>
    </xf>
    <xf numFmtId="2"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7" applyFont="1" applyFill="1" applyBorder="1" applyAlignment="1">
      <alignment horizontal="justify" vertical="center" wrapText="1"/>
    </xf>
    <xf numFmtId="4" fontId="16" fillId="0" borderId="1" xfId="0" applyNumberFormat="1" applyFont="1" applyFill="1" applyBorder="1" applyAlignment="1">
      <alignment horizontal="center" vertical="center" wrapText="1"/>
    </xf>
    <xf numFmtId="4" fontId="16" fillId="0" borderId="36" xfId="6" applyNumberFormat="1" applyFont="1" applyFill="1" applyBorder="1" applyAlignment="1">
      <alignment horizontal="center" vertical="center" wrapText="1"/>
    </xf>
    <xf numFmtId="4" fontId="16" fillId="0" borderId="36" xfId="5" applyNumberFormat="1" applyFont="1" applyFill="1" applyBorder="1" applyAlignment="1">
      <alignment horizontal="justify" vertical="center"/>
    </xf>
    <xf numFmtId="4" fontId="16" fillId="0" borderId="36" xfId="1" applyNumberFormat="1" applyFont="1" applyFill="1" applyBorder="1" applyAlignment="1">
      <alignment horizontal="center" vertical="center"/>
    </xf>
    <xf numFmtId="4" fontId="16" fillId="0" borderId="36" xfId="5" applyNumberFormat="1" applyFont="1" applyFill="1" applyBorder="1" applyAlignment="1">
      <alignment horizontal="center" vertical="center"/>
    </xf>
    <xf numFmtId="49" fontId="16" fillId="0" borderId="21" xfId="0" applyNumberFormat="1" applyFont="1" applyFill="1" applyBorder="1" applyAlignment="1">
      <alignment horizontal="center" vertical="center" wrapText="1"/>
    </xf>
    <xf numFmtId="0" fontId="16" fillId="0" borderId="36" xfId="7" applyFont="1" applyFill="1" applyBorder="1" applyAlignment="1">
      <alignment horizontal="center" vertical="center" wrapText="1"/>
    </xf>
    <xf numFmtId="2" fontId="16" fillId="0" borderId="36" xfId="7" applyNumberFormat="1" applyFont="1" applyFill="1" applyBorder="1" applyAlignment="1">
      <alignment horizontal="center" vertical="center" wrapText="1"/>
    </xf>
    <xf numFmtId="49" fontId="19" fillId="0" borderId="21" xfId="0" applyNumberFormat="1" applyFont="1" applyFill="1" applyBorder="1" applyAlignment="1">
      <alignment horizontal="center" vertical="center" wrapText="1"/>
    </xf>
    <xf numFmtId="0" fontId="19" fillId="0" borderId="36" xfId="7" applyFont="1" applyFill="1" applyBorder="1" applyAlignment="1">
      <alignment horizontal="justify" vertical="center" wrapText="1"/>
    </xf>
    <xf numFmtId="49" fontId="20" fillId="0" borderId="36" xfId="0" applyNumberFormat="1" applyFont="1" applyFill="1" applyBorder="1" applyAlignment="1">
      <alignment horizontal="center" vertical="center" wrapText="1"/>
    </xf>
    <xf numFmtId="4" fontId="19" fillId="0" borderId="36" xfId="0" applyNumberFormat="1" applyFont="1" applyFill="1" applyBorder="1" applyAlignment="1">
      <alignment horizontal="center" vertical="center" wrapText="1"/>
    </xf>
    <xf numFmtId="0" fontId="19" fillId="0" borderId="0" xfId="0" applyFont="1" applyFill="1" applyAlignment="1">
      <alignment vertical="center" wrapText="1"/>
    </xf>
    <xf numFmtId="2" fontId="16" fillId="0" borderId="36" xfId="1" applyNumberFormat="1" applyFont="1" applyFill="1" applyBorder="1" applyAlignment="1">
      <alignment horizontal="center" vertical="center" wrapText="1"/>
    </xf>
    <xf numFmtId="49" fontId="16" fillId="0" borderId="36" xfId="1" applyNumberFormat="1" applyFont="1" applyFill="1" applyBorder="1" applyAlignment="1">
      <alignment horizontal="center" vertical="center" wrapText="1"/>
    </xf>
    <xf numFmtId="0" fontId="20" fillId="0" borderId="36" xfId="0" applyFont="1" applyFill="1" applyBorder="1" applyAlignment="1">
      <alignment horizontal="center" vertical="center" wrapText="1"/>
    </xf>
    <xf numFmtId="4" fontId="16" fillId="0" borderId="1" xfId="5" applyNumberFormat="1" applyFont="1" applyFill="1" applyBorder="1" applyAlignment="1">
      <alignment horizontal="justify" vertical="center" wrapText="1"/>
    </xf>
    <xf numFmtId="4" fontId="16" fillId="0" borderId="0" xfId="0" applyNumberFormat="1" applyFont="1" applyFill="1" applyBorder="1" applyAlignment="1">
      <alignment horizontal="center" vertical="center" wrapText="1"/>
    </xf>
    <xf numFmtId="0" fontId="16" fillId="0" borderId="8" xfId="0" applyFont="1" applyFill="1" applyBorder="1" applyAlignment="1">
      <alignment horizontal="center" vertical="center" wrapText="1"/>
    </xf>
    <xf numFmtId="2" fontId="16" fillId="0" borderId="40" xfId="0" applyNumberFormat="1" applyFont="1" applyFill="1" applyBorder="1" applyAlignment="1">
      <alignment horizontal="center" vertical="center" wrapText="1"/>
    </xf>
    <xf numFmtId="4" fontId="16" fillId="0" borderId="36" xfId="0" applyNumberFormat="1" applyFont="1" applyFill="1" applyBorder="1" applyAlignment="1">
      <alignment horizontal="center" vertical="center"/>
    </xf>
    <xf numFmtId="2" fontId="16" fillId="0" borderId="36" xfId="0" applyNumberFormat="1" applyFont="1" applyFill="1" applyBorder="1" applyAlignment="1">
      <alignment horizontal="center" vertical="center"/>
    </xf>
    <xf numFmtId="0" fontId="16" fillId="0" borderId="36" xfId="0" applyFont="1" applyFill="1" applyBorder="1" applyAlignment="1">
      <alignment horizontal="center" vertical="center"/>
    </xf>
    <xf numFmtId="0" fontId="20" fillId="0" borderId="36" xfId="0" applyFont="1" applyFill="1" applyBorder="1" applyAlignment="1">
      <alignment vertical="center" wrapText="1"/>
    </xf>
    <xf numFmtId="49" fontId="20" fillId="0" borderId="36" xfId="1" applyNumberFormat="1" applyFont="1" applyFill="1" applyBorder="1" applyAlignment="1">
      <alignment horizontal="center" vertical="center" wrapText="1"/>
    </xf>
    <xf numFmtId="4" fontId="19" fillId="0" borderId="21" xfId="27" applyNumberFormat="1" applyFont="1" applyFill="1" applyBorder="1" applyAlignment="1">
      <alignment horizontal="center" vertical="center" wrapText="1"/>
    </xf>
    <xf numFmtId="1" fontId="16" fillId="0" borderId="36" xfId="27" applyNumberFormat="1" applyFont="1" applyFill="1" applyBorder="1" applyAlignment="1">
      <alignment horizontal="center" vertical="center" wrapText="1"/>
    </xf>
    <xf numFmtId="0" fontId="16" fillId="0" borderId="36" xfId="0" applyFont="1" applyFill="1" applyBorder="1"/>
    <xf numFmtId="0" fontId="16" fillId="0" borderId="36" xfId="27" applyFont="1" applyFill="1" applyBorder="1" applyAlignment="1">
      <alignment horizontal="center" vertical="center" wrapText="1"/>
    </xf>
    <xf numFmtId="2" fontId="19" fillId="0" borderId="36" xfId="27" applyNumberFormat="1" applyFont="1" applyFill="1" applyBorder="1" applyAlignment="1">
      <alignment horizontal="center" vertical="center" wrapText="1"/>
    </xf>
    <xf numFmtId="4" fontId="16" fillId="0" borderId="36" xfId="27" applyNumberFormat="1" applyFont="1" applyFill="1" applyBorder="1" applyAlignment="1">
      <alignment horizontal="center" vertical="center" wrapText="1"/>
    </xf>
    <xf numFmtId="0" fontId="16" fillId="0" borderId="0" xfId="0" applyFont="1" applyFill="1"/>
    <xf numFmtId="0" fontId="19" fillId="0" borderId="21" xfId="27" applyFont="1" applyFill="1" applyBorder="1" applyAlignment="1">
      <alignment horizontal="center" vertical="center"/>
    </xf>
    <xf numFmtId="0" fontId="19" fillId="0" borderId="36" xfId="27" applyFont="1" applyFill="1" applyBorder="1" applyAlignment="1">
      <alignment horizontal="left" vertical="center" wrapText="1"/>
    </xf>
    <xf numFmtId="0" fontId="16" fillId="0" borderId="36" xfId="27" applyFont="1" applyFill="1" applyBorder="1"/>
    <xf numFmtId="0" fontId="16" fillId="0" borderId="21" xfId="27" applyFont="1" applyFill="1" applyBorder="1" applyAlignment="1">
      <alignment horizontal="center" vertical="center"/>
    </xf>
    <xf numFmtId="1" fontId="21" fillId="0" borderId="36" xfId="27" applyNumberFormat="1" applyFont="1" applyFill="1" applyBorder="1" applyAlignment="1">
      <alignment horizontal="center" vertical="center" wrapText="1"/>
    </xf>
    <xf numFmtId="0" fontId="22" fillId="0" borderId="36" xfId="0" applyFont="1" applyFill="1" applyBorder="1"/>
    <xf numFmtId="0" fontId="16" fillId="0" borderId="36" xfId="27" applyFont="1" applyFill="1" applyBorder="1" applyAlignment="1">
      <alignment horizontal="left" vertical="center" wrapText="1"/>
    </xf>
    <xf numFmtId="0" fontId="22" fillId="0" borderId="0" xfId="0" applyFont="1" applyFill="1" applyAlignment="1">
      <alignment vertical="center" wrapText="1"/>
    </xf>
    <xf numFmtId="0" fontId="22" fillId="0" borderId="0" xfId="0" applyFont="1" applyFill="1"/>
    <xf numFmtId="0" fontId="16" fillId="0" borderId="36" xfId="0" applyFont="1" applyFill="1" applyBorder="1" applyAlignment="1">
      <alignment horizontal="center"/>
    </xf>
    <xf numFmtId="0" fontId="16" fillId="0" borderId="0" xfId="0" applyFont="1" applyFill="1" applyAlignment="1">
      <alignment horizontal="center"/>
    </xf>
    <xf numFmtId="0" fontId="16" fillId="0" borderId="36" xfId="0" applyFont="1" applyFill="1" applyBorder="1" applyAlignment="1">
      <alignment vertical="center" wrapText="1"/>
    </xf>
    <xf numFmtId="4" fontId="19" fillId="0" borderId="36" xfId="27" applyNumberFormat="1" applyFont="1" applyFill="1" applyBorder="1" applyAlignment="1">
      <alignment horizontal="left" vertical="center" wrapText="1"/>
    </xf>
    <xf numFmtId="0" fontId="23" fillId="0" borderId="36" xfId="0" applyFont="1" applyFill="1" applyBorder="1" applyAlignment="1">
      <alignment wrapText="1"/>
    </xf>
    <xf numFmtId="0" fontId="23" fillId="0" borderId="0" xfId="0" applyFont="1" applyFill="1" applyAlignment="1">
      <alignment wrapText="1"/>
    </xf>
    <xf numFmtId="0" fontId="24" fillId="0" borderId="44" xfId="0" applyFont="1" applyFill="1" applyBorder="1" applyAlignment="1">
      <alignment horizontal="center" vertical="center" wrapText="1"/>
    </xf>
    <xf numFmtId="0" fontId="22" fillId="0" borderId="37" xfId="0" applyFont="1" applyFill="1" applyBorder="1" applyAlignment="1">
      <alignment horizontal="center" vertical="center" wrapText="1"/>
    </xf>
    <xf numFmtId="4" fontId="22" fillId="0" borderId="37" xfId="0" applyNumberFormat="1" applyFont="1" applyFill="1" applyBorder="1" applyAlignment="1">
      <alignment horizontal="center" vertical="center" wrapText="1"/>
    </xf>
    <xf numFmtId="0" fontId="21" fillId="0" borderId="44" xfId="0" applyFont="1" applyFill="1" applyBorder="1" applyAlignment="1">
      <alignment horizontal="center" vertical="center" wrapText="1"/>
    </xf>
    <xf numFmtId="2" fontId="21" fillId="0" borderId="37" xfId="0" applyNumberFormat="1" applyFont="1" applyFill="1" applyBorder="1" applyAlignment="1">
      <alignment horizontal="center" vertical="center" wrapText="1"/>
    </xf>
    <xf numFmtId="0" fontId="21" fillId="0" borderId="37" xfId="0" applyFont="1" applyFill="1" applyBorder="1" applyAlignment="1">
      <alignment horizontal="center" vertical="center" wrapText="1"/>
    </xf>
    <xf numFmtId="4" fontId="21" fillId="0" borderId="37" xfId="0" applyNumberFormat="1" applyFont="1" applyFill="1" applyBorder="1" applyAlignment="1">
      <alignment horizontal="left" vertical="center" wrapText="1"/>
    </xf>
    <xf numFmtId="4" fontId="21" fillId="0" borderId="37" xfId="0" applyNumberFormat="1" applyFont="1" applyFill="1" applyBorder="1" applyAlignment="1">
      <alignment horizontal="center" vertical="center"/>
    </xf>
    <xf numFmtId="4" fontId="21" fillId="0" borderId="37" xfId="0" applyNumberFormat="1" applyFont="1" applyFill="1" applyBorder="1" applyAlignment="1">
      <alignment horizontal="center" vertical="center" wrapText="1"/>
    </xf>
    <xf numFmtId="0" fontId="21" fillId="0" borderId="37" xfId="0" applyFont="1" applyFill="1" applyBorder="1" applyAlignment="1">
      <alignment horizontal="left" vertical="center" wrapText="1"/>
    </xf>
    <xf numFmtId="0" fontId="22" fillId="0" borderId="44" xfId="0" applyFont="1" applyFill="1" applyBorder="1" applyAlignment="1">
      <alignment horizontal="center" vertical="center" wrapText="1"/>
    </xf>
    <xf numFmtId="49" fontId="16" fillId="0" borderId="37" xfId="0" applyNumberFormat="1" applyFont="1" applyFill="1" applyBorder="1" applyAlignment="1">
      <alignment horizontal="center" vertical="center" wrapText="1"/>
    </xf>
    <xf numFmtId="4" fontId="16" fillId="0" borderId="37" xfId="0" applyNumberFormat="1" applyFont="1" applyFill="1" applyBorder="1" applyAlignment="1">
      <alignment horizontal="center" vertical="center" wrapText="1"/>
    </xf>
    <xf numFmtId="49" fontId="21" fillId="0" borderId="44" xfId="0" applyNumberFormat="1" applyFont="1" applyFill="1" applyBorder="1" applyAlignment="1">
      <alignment horizontal="center" vertical="center" wrapText="1"/>
    </xf>
    <xf numFmtId="166" fontId="16" fillId="0" borderId="0" xfId="11" applyFont="1" applyFill="1" applyBorder="1" applyAlignment="1">
      <alignment vertical="center" wrapText="1"/>
    </xf>
    <xf numFmtId="49" fontId="16" fillId="0" borderId="0" xfId="0" applyNumberFormat="1" applyFont="1" applyFill="1" applyBorder="1" applyAlignment="1">
      <alignment horizontal="center" vertical="center" wrapText="1"/>
    </xf>
    <xf numFmtId="4" fontId="19" fillId="0" borderId="36" xfId="0" applyNumberFormat="1" applyFont="1" applyFill="1" applyBorder="1" applyAlignment="1">
      <alignment horizontal="justify" vertical="center" wrapText="1"/>
    </xf>
    <xf numFmtId="0" fontId="23" fillId="0" borderId="21" xfId="0" applyFont="1" applyFill="1" applyBorder="1" applyAlignment="1">
      <alignment horizontal="center" vertical="center" wrapText="1"/>
    </xf>
    <xf numFmtId="2" fontId="23" fillId="0" borderId="36" xfId="0" applyNumberFormat="1" applyFont="1" applyFill="1" applyBorder="1" applyAlignment="1">
      <alignment horizontal="center" vertical="center" wrapText="1"/>
    </xf>
    <xf numFmtId="0" fontId="23" fillId="0" borderId="36" xfId="0" applyFont="1" applyFill="1" applyBorder="1" applyAlignment="1">
      <alignment horizontal="center" vertical="center" wrapText="1"/>
    </xf>
    <xf numFmtId="0" fontId="19" fillId="0" borderId="36" xfId="0" applyFont="1" applyFill="1" applyBorder="1" applyAlignment="1">
      <alignment horizontal="justify" vertical="justify" wrapText="1"/>
    </xf>
    <xf numFmtId="49" fontId="23" fillId="0" borderId="36" xfId="0" applyNumberFormat="1" applyFont="1" applyFill="1" applyBorder="1" applyAlignment="1">
      <alignment horizontal="center" vertical="center" wrapText="1"/>
    </xf>
    <xf numFmtId="0" fontId="16" fillId="0" borderId="36" xfId="0" applyFont="1" applyFill="1" applyBorder="1" applyAlignment="1">
      <alignment horizontal="justify" vertical="justify" wrapText="1"/>
    </xf>
    <xf numFmtId="0" fontId="23" fillId="0" borderId="36" xfId="7" applyFont="1" applyFill="1" applyBorder="1" applyAlignment="1">
      <alignment horizontal="center" vertical="center" wrapText="1"/>
    </xf>
    <xf numFmtId="0" fontId="26" fillId="0" borderId="21"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9" fillId="0" borderId="0" xfId="0" applyFont="1" applyFill="1" applyAlignment="1">
      <alignment horizontal="left" vertical="center"/>
    </xf>
    <xf numFmtId="0" fontId="20" fillId="0" borderId="0" xfId="0" applyFont="1" applyFill="1" applyAlignment="1">
      <alignment horizontal="center" vertical="center" wrapText="1"/>
    </xf>
    <xf numFmtId="166" fontId="19" fillId="0" borderId="0" xfId="11" applyFont="1" applyFill="1" applyAlignment="1">
      <alignment vertical="center" wrapText="1"/>
    </xf>
    <xf numFmtId="4" fontId="19" fillId="0" borderId="2" xfId="1" applyNumberFormat="1" applyFont="1" applyFill="1" applyBorder="1" applyAlignment="1">
      <alignment horizontal="left" vertical="center"/>
    </xf>
    <xf numFmtId="4" fontId="16" fillId="0" borderId="3" xfId="1" applyNumberFormat="1" applyFont="1" applyFill="1" applyBorder="1" applyAlignment="1">
      <alignment horizontal="center" vertical="center" wrapText="1"/>
    </xf>
    <xf numFmtId="4" fontId="16" fillId="0" borderId="3" xfId="1" applyNumberFormat="1" applyFont="1" applyFill="1" applyBorder="1" applyAlignment="1">
      <alignment vertical="center"/>
    </xf>
    <xf numFmtId="166" fontId="16" fillId="0" borderId="3" xfId="11" applyFont="1" applyFill="1" applyBorder="1" applyAlignment="1">
      <alignment vertical="center"/>
    </xf>
    <xf numFmtId="166" fontId="16" fillId="0" borderId="3" xfId="11" applyFont="1" applyFill="1" applyBorder="1" applyAlignment="1">
      <alignment horizontal="right" vertical="center"/>
    </xf>
    <xf numFmtId="4" fontId="16" fillId="0" borderId="7" xfId="1" applyNumberFormat="1" applyFont="1" applyFill="1" applyBorder="1" applyAlignment="1">
      <alignment vertical="center"/>
    </xf>
    <xf numFmtId="4" fontId="16" fillId="0" borderId="0" xfId="1" applyNumberFormat="1" applyFont="1" applyFill="1" applyBorder="1" applyAlignment="1">
      <alignment vertical="center" wrapText="1"/>
    </xf>
    <xf numFmtId="164" fontId="19" fillId="0" borderId="0" xfId="12" applyFont="1" applyFill="1" applyBorder="1" applyAlignment="1">
      <alignment horizontal="right" vertical="center"/>
    </xf>
    <xf numFmtId="164" fontId="16" fillId="0" borderId="0" xfId="12" applyFont="1" applyFill="1" applyBorder="1" applyAlignment="1">
      <alignment horizontal="right" vertical="center"/>
    </xf>
    <xf numFmtId="166" fontId="16" fillId="0" borderId="0" xfId="11" applyFont="1" applyFill="1" applyBorder="1" applyAlignment="1">
      <alignment horizontal="right" vertical="center"/>
    </xf>
    <xf numFmtId="166" fontId="16" fillId="0" borderId="27" xfId="11" applyFont="1" applyFill="1" applyBorder="1" applyAlignment="1">
      <alignment vertical="center" wrapText="1"/>
    </xf>
    <xf numFmtId="166" fontId="16" fillId="0" borderId="0" xfId="11" applyFont="1" applyFill="1" applyBorder="1" applyAlignment="1">
      <alignment vertical="center"/>
    </xf>
    <xf numFmtId="4" fontId="16" fillId="0" borderId="0" xfId="1" applyNumberFormat="1" applyFont="1" applyFill="1" applyBorder="1" applyAlignment="1">
      <alignment vertical="center"/>
    </xf>
    <xf numFmtId="4" fontId="19" fillId="0" borderId="7" xfId="1" applyNumberFormat="1" applyFont="1" applyFill="1" applyBorder="1" applyAlignment="1">
      <alignment horizontal="left" vertical="center"/>
    </xf>
    <xf numFmtId="4" fontId="19" fillId="0" borderId="0" xfId="1" applyNumberFormat="1" applyFont="1" applyFill="1" applyBorder="1" applyAlignment="1">
      <alignment horizontal="center" vertical="center" wrapText="1"/>
    </xf>
    <xf numFmtId="4" fontId="19" fillId="0" borderId="9" xfId="1" applyNumberFormat="1" applyFont="1" applyFill="1" applyBorder="1" applyAlignment="1">
      <alignment horizontal="left" vertical="center"/>
    </xf>
    <xf numFmtId="4" fontId="19" fillId="0" borderId="10" xfId="1" applyNumberFormat="1" applyFont="1" applyFill="1" applyBorder="1" applyAlignment="1">
      <alignment horizontal="center" vertical="center" wrapText="1"/>
    </xf>
    <xf numFmtId="164" fontId="19" fillId="0" borderId="10" xfId="12" applyFont="1" applyFill="1" applyBorder="1" applyAlignment="1">
      <alignment horizontal="right" vertical="center"/>
    </xf>
    <xf numFmtId="164" fontId="16" fillId="0" borderId="10" xfId="12" applyFont="1" applyFill="1" applyBorder="1" applyAlignment="1">
      <alignment horizontal="right" vertical="center"/>
    </xf>
    <xf numFmtId="166" fontId="16" fillId="0" borderId="10" xfId="11" applyFont="1" applyFill="1" applyBorder="1" applyAlignment="1">
      <alignment vertical="center"/>
    </xf>
    <xf numFmtId="166" fontId="16" fillId="0" borderId="10" xfId="11" applyFont="1" applyFill="1" applyBorder="1" applyAlignment="1">
      <alignment horizontal="right" vertical="center"/>
    </xf>
    <xf numFmtId="166" fontId="16" fillId="0" borderId="10" xfId="11" applyFont="1" applyFill="1" applyBorder="1" applyAlignment="1">
      <alignment vertical="center" wrapText="1"/>
    </xf>
    <xf numFmtId="166" fontId="16" fillId="0" borderId="17" xfId="11" applyFont="1" applyFill="1" applyBorder="1" applyAlignment="1">
      <alignment vertical="center" wrapText="1"/>
    </xf>
    <xf numFmtId="0" fontId="18" fillId="0" borderId="3" xfId="0" applyFont="1" applyFill="1" applyBorder="1" applyAlignment="1">
      <alignment horizontal="center" vertical="center" wrapText="1"/>
    </xf>
    <xf numFmtId="0" fontId="16" fillId="0" borderId="3" xfId="0" applyFont="1" applyFill="1" applyBorder="1" applyAlignment="1">
      <alignment horizontal="justify" vertical="center" wrapText="1"/>
    </xf>
    <xf numFmtId="0" fontId="16" fillId="0" borderId="3" xfId="0" applyFont="1" applyFill="1" applyBorder="1" applyAlignment="1">
      <alignment horizontal="center" vertical="center" wrapText="1"/>
    </xf>
    <xf numFmtId="0" fontId="0" fillId="0" borderId="0" xfId="0" applyFill="1" applyBorder="1" applyAlignment="1">
      <alignment vertical="center"/>
    </xf>
    <xf numFmtId="0" fontId="27" fillId="0" borderId="0" xfId="0" applyFont="1" applyFill="1" applyBorder="1" applyAlignment="1">
      <alignment vertical="center"/>
    </xf>
    <xf numFmtId="43" fontId="16" fillId="0" borderId="0" xfId="0" applyNumberFormat="1" applyFont="1" applyFill="1" applyAlignment="1">
      <alignment vertical="center" wrapText="1"/>
    </xf>
    <xf numFmtId="0" fontId="16" fillId="0" borderId="0" xfId="0" applyFont="1" applyFill="1" applyBorder="1" applyAlignment="1">
      <alignment horizontal="center" vertical="center" wrapText="1"/>
    </xf>
    <xf numFmtId="0" fontId="16" fillId="0" borderId="0" xfId="7" applyFont="1" applyFill="1" applyBorder="1" applyAlignment="1">
      <alignment horizontal="center" vertical="center" wrapText="1"/>
    </xf>
    <xf numFmtId="0" fontId="16" fillId="0" borderId="0" xfId="7" applyFont="1" applyFill="1" applyBorder="1" applyAlignment="1">
      <alignment horizontal="left" vertical="center" wrapText="1"/>
    </xf>
    <xf numFmtId="0" fontId="16" fillId="0" borderId="69" xfId="0" applyFont="1" applyFill="1" applyBorder="1" applyAlignment="1">
      <alignment horizontal="justify" vertical="center" wrapText="1"/>
    </xf>
    <xf numFmtId="0" fontId="16" fillId="0" borderId="0" xfId="0" applyFont="1" applyFill="1" applyAlignment="1">
      <alignment horizontal="justify" vertical="center" wrapText="1"/>
    </xf>
    <xf numFmtId="4" fontId="16" fillId="0" borderId="10" xfId="1" applyNumberFormat="1" applyFont="1" applyFill="1" applyBorder="1" applyAlignment="1">
      <alignment horizontal="right" vertical="center"/>
    </xf>
    <xf numFmtId="4" fontId="19" fillId="0" borderId="10" xfId="1" applyNumberFormat="1" applyFont="1" applyFill="1" applyBorder="1" applyAlignment="1">
      <alignment horizontal="center" vertical="center"/>
    </xf>
    <xf numFmtId="4" fontId="19" fillId="0" borderId="0" xfId="0" applyNumberFormat="1" applyFont="1" applyFill="1" applyBorder="1" applyAlignment="1">
      <alignment horizontal="right" vertical="center" wrapText="1"/>
    </xf>
    <xf numFmtId="4" fontId="16" fillId="0" borderId="0" xfId="1" applyNumberFormat="1" applyFont="1" applyFill="1" applyBorder="1" applyAlignment="1">
      <alignment horizontal="right" vertical="center"/>
    </xf>
    <xf numFmtId="4" fontId="16" fillId="0" borderId="0" xfId="1" applyNumberFormat="1" applyFont="1" applyFill="1" applyBorder="1" applyAlignment="1">
      <alignment horizontal="justify" vertical="center" wrapText="1"/>
    </xf>
    <xf numFmtId="4" fontId="16" fillId="0" borderId="3" xfId="1" applyNumberFormat="1" applyFont="1" applyFill="1" applyBorder="1" applyAlignment="1">
      <alignment horizontal="center" vertical="center"/>
    </xf>
    <xf numFmtId="4" fontId="19" fillId="0" borderId="3" xfId="1" applyNumberFormat="1" applyFont="1" applyFill="1" applyBorder="1" applyAlignment="1">
      <alignment horizontal="justify" vertical="center"/>
    </xf>
    <xf numFmtId="0" fontId="19" fillId="0" borderId="0" xfId="0" applyFont="1" applyFill="1" applyAlignment="1">
      <alignment horizontal="center" vertical="center" wrapText="1"/>
    </xf>
    <xf numFmtId="0" fontId="16" fillId="0" borderId="24" xfId="0" applyFont="1" applyFill="1" applyBorder="1" applyAlignment="1">
      <alignment horizontal="justify" vertical="center"/>
    </xf>
    <xf numFmtId="4" fontId="19" fillId="0" borderId="10" xfId="1" applyNumberFormat="1" applyFont="1" applyFill="1" applyBorder="1" applyAlignment="1">
      <alignment horizontal="justify" vertical="center" wrapText="1"/>
    </xf>
    <xf numFmtId="4" fontId="16" fillId="0" borderId="10" xfId="1" applyNumberFormat="1" applyFont="1" applyFill="1" applyBorder="1" applyAlignment="1">
      <alignment horizontal="center" vertical="center" wrapText="1"/>
    </xf>
    <xf numFmtId="4" fontId="19" fillId="0" borderId="0" xfId="1" applyNumberFormat="1" applyFont="1" applyFill="1" applyBorder="1" applyAlignment="1">
      <alignment horizontal="justify" vertical="center" wrapText="1"/>
    </xf>
    <xf numFmtId="4" fontId="16" fillId="0" borderId="0" xfId="1" applyNumberFormat="1" applyFont="1" applyFill="1" applyBorder="1" applyAlignment="1">
      <alignment horizontal="center" vertical="center" wrapText="1"/>
    </xf>
    <xf numFmtId="4" fontId="19" fillId="0" borderId="3" xfId="1" applyNumberFormat="1" applyFont="1" applyFill="1" applyBorder="1" applyAlignment="1">
      <alignment horizontal="justify" vertical="center" wrapText="1"/>
    </xf>
    <xf numFmtId="4" fontId="16" fillId="0" borderId="0" xfId="1" applyNumberFormat="1" applyFont="1" applyFill="1" applyBorder="1" applyAlignment="1">
      <alignment horizontal="justify" vertical="center"/>
    </xf>
    <xf numFmtId="4" fontId="19" fillId="0" borderId="3" xfId="1" applyNumberFormat="1" applyFont="1" applyFill="1" applyBorder="1" applyAlignment="1">
      <alignment horizontal="center" vertical="center" wrapText="1"/>
    </xf>
    <xf numFmtId="4" fontId="19" fillId="0" borderId="0" xfId="1" applyNumberFormat="1" applyFont="1" applyFill="1" applyBorder="1" applyAlignment="1">
      <alignment horizontal="center" vertical="center"/>
    </xf>
    <xf numFmtId="0" fontId="15" fillId="0" borderId="0" xfId="0" applyFont="1" applyFill="1" applyBorder="1" applyAlignment="1">
      <alignment vertical="center"/>
    </xf>
    <xf numFmtId="4" fontId="16" fillId="0" borderId="0" xfId="0" applyNumberFormat="1" applyFont="1" applyFill="1" applyAlignment="1">
      <alignment vertical="center" wrapText="1"/>
    </xf>
    <xf numFmtId="0" fontId="20" fillId="0" borderId="0" xfId="0" applyFont="1" applyFill="1" applyBorder="1" applyAlignment="1">
      <alignment horizontal="center" vertical="center" wrapText="1"/>
    </xf>
    <xf numFmtId="166" fontId="16" fillId="0" borderId="0" xfId="0" applyNumberFormat="1" applyFont="1" applyFill="1" applyAlignment="1">
      <alignment vertical="center" wrapText="1"/>
    </xf>
    <xf numFmtId="0" fontId="16" fillId="0" borderId="1" xfId="7"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3" fontId="67" fillId="0" borderId="0" xfId="0" applyNumberFormat="1" applyFont="1" applyFill="1" applyAlignment="1">
      <alignment vertical="center" wrapText="1"/>
    </xf>
    <xf numFmtId="0" fontId="16" fillId="0" borderId="44"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16" fillId="0" borderId="45" xfId="0" applyFont="1" applyFill="1" applyBorder="1" applyAlignment="1">
      <alignment horizontal="center" vertical="center" wrapText="1"/>
    </xf>
    <xf numFmtId="49" fontId="21" fillId="0" borderId="21" xfId="0" applyNumberFormat="1" applyFont="1" applyFill="1" applyBorder="1" applyAlignment="1">
      <alignment horizontal="center" vertical="center" wrapText="1"/>
    </xf>
    <xf numFmtId="0" fontId="16" fillId="0" borderId="44" xfId="27" applyFont="1" applyFill="1" applyBorder="1" applyAlignment="1">
      <alignment horizontal="center" vertical="center"/>
    </xf>
    <xf numFmtId="0" fontId="22" fillId="0" borderId="21" xfId="0" applyFont="1" applyFill="1" applyBorder="1" applyAlignment="1">
      <alignment horizontal="center" vertical="center" wrapText="1"/>
    </xf>
    <xf numFmtId="0" fontId="22" fillId="0" borderId="8" xfId="0" applyFont="1" applyFill="1" applyBorder="1" applyAlignment="1">
      <alignment horizontal="center" vertical="center" wrapText="1"/>
    </xf>
    <xf numFmtId="49" fontId="16" fillId="0" borderId="8" xfId="0" applyNumberFormat="1" applyFont="1" applyFill="1" applyBorder="1" applyAlignment="1">
      <alignment horizontal="center" vertical="center" wrapText="1"/>
    </xf>
    <xf numFmtId="0" fontId="16" fillId="0" borderId="45" xfId="27" applyFont="1" applyFill="1" applyBorder="1" applyAlignment="1">
      <alignment horizontal="center" vertical="center"/>
    </xf>
    <xf numFmtId="0" fontId="16" fillId="0" borderId="8" xfId="27" applyFont="1" applyFill="1" applyBorder="1" applyAlignment="1">
      <alignment horizontal="center" vertical="center"/>
    </xf>
    <xf numFmtId="2" fontId="16" fillId="0" borderId="37" xfId="1" applyNumberFormat="1" applyFont="1" applyFill="1" applyBorder="1" applyAlignment="1">
      <alignment horizontal="center" vertical="center" wrapText="1"/>
    </xf>
    <xf numFmtId="2" fontId="16" fillId="0" borderId="37" xfId="7" applyNumberFormat="1" applyFont="1" applyFill="1" applyBorder="1" applyAlignment="1">
      <alignment horizontal="center" vertical="center" wrapText="1"/>
    </xf>
    <xf numFmtId="2" fontId="16" fillId="0" borderId="37" xfId="0" applyNumberFormat="1" applyFont="1" applyFill="1" applyBorder="1" applyAlignment="1">
      <alignment horizontal="center" vertical="center" wrapText="1"/>
    </xf>
    <xf numFmtId="2" fontId="16" fillId="0" borderId="0" xfId="0" applyNumberFormat="1" applyFont="1" applyFill="1" applyBorder="1" applyAlignment="1">
      <alignment horizontal="center" vertical="center" wrapText="1"/>
    </xf>
    <xf numFmtId="1" fontId="21" fillId="0" borderId="37" xfId="27" applyNumberFormat="1" applyFont="1" applyFill="1" applyBorder="1" applyAlignment="1">
      <alignment horizontal="center" vertical="center" wrapText="1"/>
    </xf>
    <xf numFmtId="0" fontId="16" fillId="0" borderId="37" xfId="0" applyFont="1" applyFill="1" applyBorder="1" applyAlignment="1">
      <alignment horizontal="center" vertical="center" wrapText="1"/>
    </xf>
    <xf numFmtId="1" fontId="16" fillId="0" borderId="37" xfId="27" applyNumberFormat="1" applyFont="1" applyFill="1" applyBorder="1" applyAlignment="1">
      <alignment horizontal="center" vertical="center" wrapText="1"/>
    </xf>
    <xf numFmtId="4" fontId="16" fillId="0" borderId="1" xfId="1" applyNumberFormat="1" applyFont="1" applyFill="1" applyBorder="1" applyAlignment="1">
      <alignment horizontal="center" vertical="center" wrapText="1"/>
    </xf>
    <xf numFmtId="1" fontId="21" fillId="0" borderId="1" xfId="27" applyNumberFormat="1" applyFont="1" applyFill="1" applyBorder="1" applyAlignment="1">
      <alignment horizontal="center" vertical="center" wrapText="1"/>
    </xf>
    <xf numFmtId="49" fontId="16" fillId="0" borderId="37" xfId="1" applyNumberFormat="1" applyFont="1" applyFill="1" applyBorder="1" applyAlignment="1">
      <alignment horizontal="center" vertical="center" wrapText="1"/>
    </xf>
    <xf numFmtId="0" fontId="16" fillId="0" borderId="37" xfId="0" applyFont="1" applyFill="1" applyBorder="1" applyAlignment="1">
      <alignment vertical="center" wrapText="1"/>
    </xf>
    <xf numFmtId="0" fontId="22" fillId="0" borderId="37" xfId="0" applyFont="1" applyFill="1" applyBorder="1"/>
    <xf numFmtId="49" fontId="16" fillId="0" borderId="38" xfId="0" applyNumberFormat="1" applyFont="1" applyFill="1" applyBorder="1" applyAlignment="1">
      <alignment horizontal="center" vertical="center" wrapText="1"/>
    </xf>
    <xf numFmtId="0" fontId="16" fillId="0" borderId="38" xfId="0" applyFont="1" applyFill="1" applyBorder="1" applyAlignment="1">
      <alignment horizontal="center" vertical="center" wrapText="1"/>
    </xf>
    <xf numFmtId="0" fontId="23" fillId="0" borderId="37" xfId="0" applyFont="1" applyFill="1" applyBorder="1" applyAlignment="1">
      <alignment wrapText="1"/>
    </xf>
    <xf numFmtId="0" fontId="16" fillId="0" borderId="38" xfId="0" applyFont="1" applyFill="1" applyBorder="1" applyAlignment="1">
      <alignment vertical="center" wrapText="1"/>
    </xf>
    <xf numFmtId="0" fontId="11" fillId="0" borderId="37" xfId="2" applyFont="1" applyFill="1" applyBorder="1" applyAlignment="1">
      <alignment horizontal="left" vertical="center" wrapText="1"/>
    </xf>
    <xf numFmtId="0" fontId="16" fillId="0" borderId="0" xfId="7" applyFont="1" applyFill="1" applyBorder="1" applyAlignment="1">
      <alignment horizontal="justify" vertical="center" wrapText="1"/>
    </xf>
    <xf numFmtId="0" fontId="16" fillId="0" borderId="37" xfId="7" applyFont="1" applyFill="1" applyBorder="1" applyAlignment="1">
      <alignment horizontal="justify" vertical="center" wrapText="1"/>
    </xf>
    <xf numFmtId="0" fontId="16" fillId="0" borderId="37" xfId="27" applyFont="1" applyFill="1" applyBorder="1" applyAlignment="1">
      <alignment horizontal="left" vertical="center" wrapText="1"/>
    </xf>
    <xf numFmtId="0" fontId="16" fillId="0" borderId="37" xfId="0" applyFont="1" applyFill="1" applyBorder="1" applyAlignment="1">
      <alignment horizontal="justify" vertical="center" wrapText="1"/>
    </xf>
    <xf numFmtId="0" fontId="16" fillId="0" borderId="37" xfId="7" applyFont="1" applyFill="1" applyBorder="1" applyAlignment="1">
      <alignment horizontal="center" vertical="center" wrapText="1"/>
    </xf>
    <xf numFmtId="4" fontId="16" fillId="0" borderId="37" xfId="1" applyNumberFormat="1" applyFont="1" applyFill="1" applyBorder="1" applyAlignment="1">
      <alignment horizontal="center" vertical="center" wrapText="1"/>
    </xf>
    <xf numFmtId="0" fontId="16" fillId="0" borderId="37" xfId="27" applyFont="1" applyFill="1" applyBorder="1" applyAlignment="1">
      <alignment horizontal="center" vertical="center" wrapText="1"/>
    </xf>
    <xf numFmtId="166" fontId="16" fillId="0" borderId="37" xfId="11"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1" xfId="27" applyFont="1" applyFill="1" applyBorder="1" applyAlignment="1">
      <alignment horizontal="center" vertical="center" wrapText="1"/>
    </xf>
    <xf numFmtId="0" fontId="21" fillId="0" borderId="1" xfId="0" applyFont="1" applyFill="1" applyBorder="1" applyAlignment="1">
      <alignment horizontal="center" vertical="center" wrapText="1"/>
    </xf>
    <xf numFmtId="166" fontId="19" fillId="0" borderId="36" xfId="11" applyFont="1" applyFill="1" applyBorder="1" applyAlignment="1">
      <alignment horizontal="center" vertical="center" wrapText="1"/>
    </xf>
    <xf numFmtId="166" fontId="19" fillId="0" borderId="22" xfId="11" applyFont="1" applyFill="1" applyBorder="1" applyAlignment="1">
      <alignment horizontal="center" vertical="center" wrapText="1"/>
    </xf>
    <xf numFmtId="44" fontId="16" fillId="0" borderId="36" xfId="27" applyNumberFormat="1" applyFont="1" applyFill="1" applyBorder="1" applyAlignment="1">
      <alignment horizontal="center" vertical="center" wrapText="1"/>
    </xf>
    <xf numFmtId="44" fontId="16" fillId="0" borderId="36" xfId="11" applyNumberFormat="1" applyFont="1" applyFill="1" applyBorder="1" applyAlignment="1">
      <alignment horizontal="center" vertical="center" wrapText="1"/>
    </xf>
    <xf numFmtId="44" fontId="16" fillId="0" borderId="36" xfId="11" applyNumberFormat="1" applyFont="1" applyFill="1" applyBorder="1" applyAlignment="1">
      <alignment vertical="center" wrapText="1"/>
    </xf>
    <xf numFmtId="166" fontId="20" fillId="0" borderId="27" xfId="11" applyFont="1" applyFill="1" applyBorder="1" applyAlignment="1">
      <alignment vertical="center" wrapText="1"/>
    </xf>
    <xf numFmtId="4" fontId="16" fillId="0" borderId="7" xfId="1" applyNumberFormat="1" applyFont="1" applyFill="1" applyBorder="1" applyAlignment="1">
      <alignment vertical="center" wrapText="1"/>
    </xf>
    <xf numFmtId="4" fontId="19" fillId="0" borderId="11" xfId="1" applyNumberFormat="1" applyFont="1" applyFill="1" applyBorder="1" applyAlignment="1">
      <alignment vertical="center"/>
    </xf>
    <xf numFmtId="4" fontId="19" fillId="0" borderId="12" xfId="1" applyNumberFormat="1" applyFont="1" applyFill="1" applyBorder="1" applyAlignment="1">
      <alignment vertical="center"/>
    </xf>
    <xf numFmtId="4" fontId="19" fillId="0" borderId="13" xfId="1" applyNumberFormat="1" applyFont="1" applyFill="1" applyBorder="1" applyAlignment="1">
      <alignment vertical="center"/>
    </xf>
    <xf numFmtId="0" fontId="19" fillId="0" borderId="14"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5" fillId="0" borderId="21" xfId="0" applyFont="1" applyFill="1" applyBorder="1" applyAlignment="1">
      <alignment horizontal="center" vertical="center" wrapText="1"/>
    </xf>
    <xf numFmtId="171" fontId="25" fillId="0" borderId="21" xfId="0" applyNumberFormat="1" applyFont="1" applyFill="1" applyBorder="1" applyAlignment="1">
      <alignment horizontal="center" vertical="center" wrapText="1"/>
    </xf>
    <xf numFmtId="0" fontId="19" fillId="0" borderId="8" xfId="0" applyFont="1" applyFill="1" applyBorder="1" applyAlignment="1">
      <alignment horizontal="center" vertical="center" wrapText="1"/>
    </xf>
    <xf numFmtId="2" fontId="22" fillId="0" borderId="36" xfId="0" applyNumberFormat="1" applyFont="1" applyFill="1" applyBorder="1" applyAlignment="1">
      <alignment horizontal="center" vertical="center" wrapText="1"/>
    </xf>
    <xf numFmtId="1" fontId="11" fillId="0" borderId="36" xfId="0" applyNumberFormat="1" applyFont="1" applyFill="1" applyBorder="1" applyAlignment="1">
      <alignment horizontal="center" vertical="center" wrapText="1"/>
    </xf>
    <xf numFmtId="2" fontId="25" fillId="0" borderId="36" xfId="0" applyNumberFormat="1" applyFont="1" applyFill="1" applyBorder="1" applyAlignment="1">
      <alignment horizontal="center" vertical="center" wrapText="1"/>
    </xf>
    <xf numFmtId="4" fontId="22" fillId="0" borderId="36" xfId="0" applyNumberFormat="1" applyFont="1" applyFill="1" applyBorder="1" applyAlignment="1">
      <alignment horizontal="center" vertical="center" wrapText="1"/>
    </xf>
    <xf numFmtId="2" fontId="21" fillId="0" borderId="36" xfId="0" applyNumberFormat="1" applyFont="1" applyFill="1" applyBorder="1" applyAlignment="1">
      <alignment horizontal="center" vertical="center" wrapText="1"/>
    </xf>
    <xf numFmtId="49" fontId="21" fillId="0" borderId="36" xfId="0" applyNumberFormat="1" applyFont="1" applyFill="1" applyBorder="1" applyAlignment="1">
      <alignment horizontal="center" vertical="center" wrapText="1"/>
    </xf>
    <xf numFmtId="4" fontId="21" fillId="0" borderId="36" xfId="0" applyNumberFormat="1" applyFont="1" applyFill="1" applyBorder="1" applyAlignment="1">
      <alignment horizontal="center" vertical="center" wrapText="1"/>
    </xf>
    <xf numFmtId="2" fontId="21" fillId="0" borderId="40" xfId="0" applyNumberFormat="1" applyFont="1" applyFill="1" applyBorder="1" applyAlignment="1">
      <alignment horizontal="center" vertical="center" wrapText="1"/>
    </xf>
    <xf numFmtId="2" fontId="24" fillId="0" borderId="36" xfId="0" applyNumberFormat="1" applyFont="1" applyFill="1" applyBorder="1" applyAlignment="1">
      <alignment horizontal="center" vertical="center" wrapText="1"/>
    </xf>
    <xf numFmtId="2" fontId="21" fillId="0" borderId="0" xfId="0" applyNumberFormat="1" applyFont="1" applyFill="1" applyBorder="1" applyAlignment="1">
      <alignment horizontal="center" vertical="center" wrapText="1"/>
    </xf>
    <xf numFmtId="0" fontId="16" fillId="0" borderId="15"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5" fillId="0" borderId="3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1" fillId="0" borderId="36" xfId="0" applyFont="1" applyFill="1" applyBorder="1" applyAlignment="1">
      <alignment horizontal="center" vertical="center" wrapText="1"/>
    </xf>
    <xf numFmtId="49" fontId="22" fillId="0" borderId="36" xfId="0" applyNumberFormat="1" applyFont="1" applyFill="1" applyBorder="1" applyAlignment="1">
      <alignment horizontal="center" vertical="center" wrapText="1"/>
    </xf>
    <xf numFmtId="0" fontId="22" fillId="0" borderId="0" xfId="0" applyFont="1" applyFill="1" applyBorder="1"/>
    <xf numFmtId="0" fontId="24" fillId="0" borderId="36" xfId="0" applyFont="1" applyFill="1" applyBorder="1" applyAlignment="1">
      <alignment horizontal="center" vertical="center" wrapText="1"/>
    </xf>
    <xf numFmtId="0" fontId="23" fillId="0" borderId="38" xfId="0" applyFont="1" applyFill="1" applyBorder="1" applyAlignment="1">
      <alignment wrapText="1"/>
    </xf>
    <xf numFmtId="0" fontId="19" fillId="0" borderId="15" xfId="0" applyFont="1" applyFill="1" applyBorder="1" applyAlignment="1">
      <alignment horizontal="justify" vertical="center" wrapText="1"/>
    </xf>
    <xf numFmtId="0" fontId="24" fillId="0" borderId="36" xfId="0" applyFont="1" applyFill="1" applyBorder="1" applyAlignment="1">
      <alignment horizontal="left" vertical="center" wrapText="1"/>
    </xf>
    <xf numFmtId="0" fontId="25" fillId="0" borderId="36" xfId="0" applyFont="1" applyFill="1" applyBorder="1" applyAlignment="1">
      <alignment horizontal="left" vertical="center" wrapText="1"/>
    </xf>
    <xf numFmtId="4" fontId="21" fillId="0" borderId="36" xfId="0" applyNumberFormat="1" applyFont="1" applyFill="1" applyBorder="1" applyAlignment="1">
      <alignment horizontal="left" vertical="center" wrapText="1"/>
    </xf>
    <xf numFmtId="0" fontId="21" fillId="0" borderId="36" xfId="0" applyFont="1" applyFill="1" applyBorder="1" applyAlignment="1">
      <alignment horizontal="left" vertical="center" wrapText="1"/>
    </xf>
    <xf numFmtId="0" fontId="21" fillId="0" borderId="36" xfId="0" applyFont="1" applyFill="1" applyBorder="1" applyAlignment="1">
      <alignment wrapText="1"/>
    </xf>
    <xf numFmtId="0" fontId="15" fillId="0" borderId="36" xfId="0" applyFont="1" applyFill="1" applyBorder="1" applyAlignment="1">
      <alignment vertical="center" wrapText="1"/>
    </xf>
    <xf numFmtId="4" fontId="21" fillId="0" borderId="36" xfId="0" applyNumberFormat="1" applyFont="1" applyFill="1" applyBorder="1" applyAlignment="1">
      <alignment wrapText="1"/>
    </xf>
    <xf numFmtId="4" fontId="16" fillId="0" borderId="37" xfId="0" applyNumberFormat="1" applyFont="1" applyFill="1" applyBorder="1" applyAlignment="1">
      <alignment horizontal="justify" vertical="center" wrapText="1"/>
    </xf>
    <xf numFmtId="4" fontId="21" fillId="0" borderId="36" xfId="0" applyNumberFormat="1" applyFont="1" applyFill="1" applyBorder="1" applyAlignment="1">
      <alignment horizontal="center" vertical="center"/>
    </xf>
    <xf numFmtId="4" fontId="16" fillId="0" borderId="37" xfId="27" applyNumberFormat="1" applyFont="1" applyFill="1" applyBorder="1" applyAlignment="1">
      <alignment horizontal="center" vertical="center" wrapText="1"/>
    </xf>
    <xf numFmtId="166" fontId="22" fillId="0" borderId="36" xfId="0" applyNumberFormat="1" applyFont="1" applyFill="1" applyBorder="1" applyAlignment="1">
      <alignment horizontal="center" vertical="center" wrapText="1"/>
    </xf>
    <xf numFmtId="44" fontId="16" fillId="0" borderId="37" xfId="27" applyNumberFormat="1" applyFont="1" applyFill="1" applyBorder="1" applyAlignment="1">
      <alignment horizontal="center" vertical="center" wrapText="1"/>
    </xf>
    <xf numFmtId="166" fontId="16" fillId="0" borderId="15" xfId="11" applyFont="1" applyFill="1" applyBorder="1" applyAlignment="1">
      <alignment vertical="center" wrapText="1"/>
    </xf>
    <xf numFmtId="4" fontId="22" fillId="0" borderId="40" xfId="0" applyNumberFormat="1" applyFont="1" applyFill="1" applyBorder="1" applyAlignment="1">
      <alignment horizontal="center" vertical="center" wrapText="1"/>
    </xf>
    <xf numFmtId="0" fontId="16" fillId="0" borderId="0" xfId="0" applyFont="1" applyFill="1" applyBorder="1" applyAlignment="1">
      <alignment horizontal="justify" vertical="center" wrapText="1"/>
    </xf>
    <xf numFmtId="4" fontId="16" fillId="0" borderId="1" xfId="27" applyNumberFormat="1" applyFont="1" applyFill="1" applyBorder="1" applyAlignment="1">
      <alignment horizontal="center" vertical="center" wrapText="1"/>
    </xf>
    <xf numFmtId="0" fontId="19" fillId="0" borderId="15" xfId="0" applyFont="1" applyFill="1" applyBorder="1" applyAlignment="1">
      <alignment horizontal="center" vertical="center" wrapText="1"/>
    </xf>
    <xf numFmtId="4" fontId="21" fillId="0" borderId="0" xfId="0" applyNumberFormat="1" applyFont="1" applyFill="1" applyBorder="1" applyAlignment="1">
      <alignment horizontal="center" vertical="center" wrapText="1"/>
    </xf>
    <xf numFmtId="166" fontId="16" fillId="0" borderId="15" xfId="11" applyFont="1" applyFill="1" applyBorder="1" applyAlignment="1">
      <alignment horizontal="left" vertical="center" wrapText="1"/>
    </xf>
    <xf numFmtId="166" fontId="16" fillId="0" borderId="16" xfId="11" applyFont="1" applyFill="1" applyBorder="1" applyAlignment="1">
      <alignment horizontal="left" vertical="center" wrapText="1"/>
    </xf>
    <xf numFmtId="166" fontId="16" fillId="0" borderId="23" xfId="11" applyFont="1" applyFill="1" applyBorder="1" applyAlignment="1">
      <alignment horizontal="left" vertical="center" wrapText="1"/>
    </xf>
    <xf numFmtId="166" fontId="16" fillId="0" borderId="31" xfId="11" applyFont="1" applyFill="1" applyBorder="1" applyAlignment="1">
      <alignment horizontal="left" vertical="center" wrapText="1"/>
    </xf>
    <xf numFmtId="166" fontId="19" fillId="3" borderId="18" xfId="11" applyFont="1" applyFill="1" applyBorder="1" applyAlignment="1">
      <alignment horizontal="center" vertical="center" wrapText="1"/>
    </xf>
    <xf numFmtId="166" fontId="19" fillId="3" borderId="19" xfId="11" applyFont="1" applyFill="1" applyBorder="1" applyAlignment="1">
      <alignment horizontal="center" vertical="center" wrapText="1"/>
    </xf>
    <xf numFmtId="166" fontId="19" fillId="3" borderId="19" xfId="11" applyFont="1" applyFill="1" applyBorder="1" applyAlignment="1">
      <alignment horizontal="justify" vertical="center" wrapText="1"/>
    </xf>
    <xf numFmtId="166" fontId="19" fillId="3" borderId="19" xfId="11" applyFont="1" applyFill="1" applyBorder="1" applyAlignment="1">
      <alignment horizontal="right" vertical="center" wrapText="1"/>
    </xf>
    <xf numFmtId="172" fontId="69" fillId="0" borderId="0" xfId="0" applyNumberFormat="1" applyFont="1" applyFill="1" applyAlignment="1">
      <alignment horizontal="center" vertical="center" wrapText="1"/>
    </xf>
    <xf numFmtId="172" fontId="69" fillId="4" borderId="0" xfId="18" applyNumberFormat="1" applyFont="1" applyFill="1" applyAlignment="1">
      <alignment horizontal="center" vertical="center" wrapText="1"/>
    </xf>
    <xf numFmtId="172" fontId="70" fillId="4" borderId="0" xfId="19" applyNumberFormat="1" applyFont="1" applyFill="1" applyAlignment="1">
      <alignment horizontal="center" vertical="center" wrapText="1"/>
    </xf>
    <xf numFmtId="172" fontId="69" fillId="0" borderId="0" xfId="19" applyNumberFormat="1" applyFont="1" applyFill="1" applyAlignment="1">
      <alignment horizontal="center" vertical="center" wrapText="1"/>
    </xf>
    <xf numFmtId="172" fontId="70" fillId="2" borderId="0" xfId="19" applyNumberFormat="1" applyFont="1" applyFill="1" applyAlignment="1">
      <alignment horizontal="center" vertical="center" wrapText="1"/>
    </xf>
    <xf numFmtId="166" fontId="68" fillId="3" borderId="19" xfId="11" applyFont="1" applyFill="1" applyBorder="1" applyAlignment="1">
      <alignment vertical="center" wrapText="1"/>
    </xf>
    <xf numFmtId="14" fontId="19" fillId="0" borderId="41" xfId="11" applyNumberFormat="1" applyFont="1" applyFill="1" applyBorder="1" applyAlignment="1" applyProtection="1">
      <alignment vertical="center"/>
    </xf>
    <xf numFmtId="0" fontId="19" fillId="0" borderId="0" xfId="0" applyFont="1" applyFill="1" applyAlignment="1">
      <alignment horizontal="center" vertical="center"/>
    </xf>
    <xf numFmtId="0" fontId="15" fillId="0" borderId="0" xfId="0" applyFont="1"/>
    <xf numFmtId="0" fontId="0" fillId="0" borderId="36" xfId="0" applyBorder="1"/>
    <xf numFmtId="0" fontId="15" fillId="0" borderId="0" xfId="0" applyFont="1" applyAlignment="1">
      <alignment horizontal="center"/>
    </xf>
    <xf numFmtId="0" fontId="0" fillId="0" borderId="0" xfId="0" applyAlignment="1">
      <alignment horizontal="center"/>
    </xf>
    <xf numFmtId="44" fontId="0" fillId="0" borderId="0" xfId="18" applyFont="1"/>
    <xf numFmtId="0" fontId="0" fillId="0" borderId="36" xfId="0" applyBorder="1" applyAlignment="1">
      <alignment horizontal="center"/>
    </xf>
    <xf numFmtId="44" fontId="0" fillId="0" borderId="36" xfId="0" applyNumberFormat="1" applyBorder="1"/>
    <xf numFmtId="10" fontId="0" fillId="0" borderId="36" xfId="19" applyNumberFormat="1" applyFont="1" applyBorder="1" applyAlignment="1">
      <alignment horizontal="center"/>
    </xf>
    <xf numFmtId="9" fontId="0" fillId="0" borderId="0" xfId="0" applyNumberFormat="1"/>
    <xf numFmtId="2" fontId="0" fillId="0" borderId="36" xfId="0" applyNumberFormat="1" applyBorder="1" applyAlignment="1">
      <alignment horizontal="center"/>
    </xf>
    <xf numFmtId="4" fontId="0" fillId="0" borderId="36" xfId="0" applyNumberFormat="1" applyBorder="1"/>
    <xf numFmtId="4" fontId="0" fillId="0" borderId="36" xfId="0" applyNumberFormat="1" applyBorder="1" applyAlignment="1">
      <alignment horizontal="center"/>
    </xf>
    <xf numFmtId="44" fontId="0" fillId="0" borderId="36" xfId="18" applyFont="1" applyBorder="1"/>
    <xf numFmtId="0" fontId="15" fillId="4" borderId="0" xfId="0" applyFont="1" applyFill="1" applyAlignment="1">
      <alignment horizontal="center"/>
    </xf>
    <xf numFmtId="0" fontId="73" fillId="4" borderId="0" xfId="0" applyFont="1" applyFill="1"/>
    <xf numFmtId="0" fontId="73" fillId="4" borderId="0" xfId="0" applyFont="1" applyFill="1" applyAlignment="1">
      <alignment horizontal="center"/>
    </xf>
    <xf numFmtId="0" fontId="72" fillId="3" borderId="36" xfId="0" applyFont="1" applyFill="1" applyBorder="1" applyAlignment="1">
      <alignment horizontal="center" vertical="center"/>
    </xf>
    <xf numFmtId="0" fontId="72" fillId="3" borderId="36" xfId="0" applyFont="1" applyFill="1" applyBorder="1" applyAlignment="1">
      <alignment vertical="center"/>
    </xf>
    <xf numFmtId="0" fontId="72" fillId="3" borderId="36" xfId="0" applyFont="1" applyFill="1" applyBorder="1" applyAlignment="1">
      <alignment horizontal="center" vertical="center" wrapText="1"/>
    </xf>
    <xf numFmtId="0" fontId="15" fillId="68" borderId="36" xfId="0" applyFont="1" applyFill="1" applyBorder="1"/>
    <xf numFmtId="4" fontId="15" fillId="68" borderId="36" xfId="0" applyNumberFormat="1" applyFont="1" applyFill="1" applyBorder="1" applyAlignment="1">
      <alignment horizontal="center"/>
    </xf>
    <xf numFmtId="0" fontId="15" fillId="68" borderId="36" xfId="0" applyFont="1" applyFill="1" applyBorder="1" applyAlignment="1">
      <alignment horizontal="center"/>
    </xf>
    <xf numFmtId="44" fontId="15" fillId="68" borderId="36" xfId="0" applyNumberFormat="1" applyFont="1" applyFill="1" applyBorder="1"/>
    <xf numFmtId="10" fontId="15" fillId="68" borderId="36" xfId="19" applyNumberFormat="1" applyFont="1" applyFill="1" applyBorder="1" applyAlignment="1">
      <alignment horizontal="center"/>
    </xf>
    <xf numFmtId="2" fontId="15" fillId="68" borderId="36" xfId="0" applyNumberFormat="1" applyFont="1" applyFill="1" applyBorder="1" applyAlignment="1">
      <alignment horizontal="center"/>
    </xf>
    <xf numFmtId="10" fontId="15" fillId="68" borderId="36" xfId="0" applyNumberFormat="1" applyFont="1" applyFill="1" applyBorder="1" applyAlignment="1">
      <alignment horizontal="center"/>
    </xf>
    <xf numFmtId="44" fontId="0" fillId="0" borderId="36" xfId="18" applyFont="1" applyBorder="1" applyAlignment="1">
      <alignment horizontal="center"/>
    </xf>
    <xf numFmtId="44" fontId="73" fillId="4" borderId="0" xfId="18" applyFont="1" applyFill="1"/>
    <xf numFmtId="4" fontId="15" fillId="68" borderId="36" xfId="0" applyNumberFormat="1" applyFont="1" applyFill="1" applyBorder="1"/>
    <xf numFmtId="43" fontId="16" fillId="0" borderId="3" xfId="26" applyFont="1" applyFill="1" applyBorder="1" applyAlignment="1">
      <alignment vertical="center" wrapText="1"/>
    </xf>
    <xf numFmtId="43" fontId="19" fillId="0" borderId="0" xfId="26" applyFont="1" applyFill="1" applyBorder="1" applyAlignment="1" applyProtection="1">
      <alignment horizontal="left" vertical="center"/>
    </xf>
    <xf numFmtId="43" fontId="19" fillId="0" borderId="36" xfId="26" applyFont="1" applyFill="1" applyBorder="1" applyAlignment="1">
      <alignment horizontal="center" vertical="center"/>
    </xf>
    <xf numFmtId="43" fontId="16" fillId="0" borderId="25" xfId="26" applyFont="1" applyFill="1" applyBorder="1" applyAlignment="1">
      <alignment horizontal="center" vertical="center"/>
    </xf>
    <xf numFmtId="43" fontId="16" fillId="0" borderId="24" xfId="26" applyFont="1" applyFill="1" applyBorder="1" applyAlignment="1">
      <alignment horizontal="center" vertical="center"/>
    </xf>
    <xf numFmtId="43" fontId="16" fillId="0" borderId="19" xfId="26" applyFont="1" applyFill="1" applyBorder="1" applyAlignment="1">
      <alignment horizontal="left" vertical="center" wrapText="1"/>
    </xf>
    <xf numFmtId="43" fontId="16" fillId="0" borderId="0" xfId="26" applyFont="1" applyFill="1" applyAlignment="1">
      <alignment vertical="center" wrapText="1"/>
    </xf>
    <xf numFmtId="0" fontId="19" fillId="0" borderId="36" xfId="27" applyFont="1" applyFill="1" applyBorder="1" applyAlignment="1">
      <alignment horizontal="justify" vertical="center" wrapText="1"/>
    </xf>
    <xf numFmtId="0" fontId="16" fillId="0" borderId="36" xfId="27" applyFont="1" applyFill="1" applyBorder="1" applyAlignment="1">
      <alignment horizontal="justify" vertical="center" wrapText="1"/>
    </xf>
    <xf numFmtId="4" fontId="19" fillId="0" borderId="36" xfId="27" applyNumberFormat="1" applyFont="1" applyFill="1" applyBorder="1" applyAlignment="1">
      <alignment horizontal="justify" vertical="center" wrapText="1"/>
    </xf>
    <xf numFmtId="0" fontId="24" fillId="0" borderId="37" xfId="0" applyFont="1" applyFill="1" applyBorder="1" applyAlignment="1">
      <alignment horizontal="justify" vertical="center" wrapText="1"/>
    </xf>
    <xf numFmtId="4" fontId="21" fillId="0" borderId="37" xfId="0" applyNumberFormat="1" applyFont="1" applyFill="1" applyBorder="1" applyAlignment="1">
      <alignment horizontal="justify" vertical="center" wrapText="1"/>
    </xf>
    <xf numFmtId="0" fontId="25" fillId="0" borderId="44" xfId="0" applyFont="1" applyFill="1" applyBorder="1" applyAlignment="1">
      <alignment horizontal="center" vertical="center" wrapText="1"/>
    </xf>
    <xf numFmtId="0" fontId="25" fillId="0" borderId="37" xfId="0" applyFont="1" applyFill="1" applyBorder="1" applyAlignment="1">
      <alignment horizontal="justify" vertical="center" wrapText="1"/>
    </xf>
    <xf numFmtId="0" fontId="21" fillId="0" borderId="45" xfId="0" applyFont="1" applyFill="1" applyBorder="1" applyAlignment="1">
      <alignment horizontal="center" vertical="center" wrapText="1"/>
    </xf>
    <xf numFmtId="0" fontId="21" fillId="0" borderId="37" xfId="0" applyFont="1" applyFill="1" applyBorder="1" applyAlignment="1">
      <alignment horizontal="justify" vertical="center" wrapText="1"/>
    </xf>
    <xf numFmtId="4" fontId="21" fillId="0" borderId="37" xfId="0" applyNumberFormat="1" applyFont="1" applyFill="1" applyBorder="1" applyAlignment="1">
      <alignment horizontal="justify" wrapText="1"/>
    </xf>
    <xf numFmtId="171" fontId="25" fillId="0" borderId="44" xfId="0" applyNumberFormat="1" applyFont="1" applyFill="1" applyBorder="1" applyAlignment="1">
      <alignment horizontal="center" vertical="center" wrapText="1"/>
    </xf>
    <xf numFmtId="0" fontId="11" fillId="0" borderId="0" xfId="2" applyFont="1" applyFill="1" applyAlignment="1">
      <alignment horizontal="justify" vertical="center" wrapText="1"/>
    </xf>
    <xf numFmtId="0" fontId="25" fillId="0" borderId="45" xfId="0" applyFont="1" applyFill="1" applyBorder="1" applyAlignment="1">
      <alignment horizontal="center" vertical="center" wrapText="1"/>
    </xf>
    <xf numFmtId="0" fontId="66" fillId="0" borderId="1" xfId="0" applyFont="1" applyFill="1" applyBorder="1" applyAlignment="1">
      <alignment horizontal="justify" vertical="center" wrapText="1"/>
    </xf>
    <xf numFmtId="4" fontId="19" fillId="0" borderId="70" xfId="1" applyNumberFormat="1" applyFont="1" applyFill="1" applyBorder="1" applyAlignment="1">
      <alignment vertical="center" wrapText="1"/>
    </xf>
    <xf numFmtId="4" fontId="19" fillId="0" borderId="71" xfId="1" applyNumberFormat="1" applyFont="1" applyFill="1" applyBorder="1" applyAlignment="1">
      <alignment vertical="center" wrapText="1"/>
    </xf>
    <xf numFmtId="4" fontId="19" fillId="0" borderId="29" xfId="1" applyNumberFormat="1" applyFont="1" applyFill="1" applyBorder="1" applyAlignment="1">
      <alignment vertical="center" wrapText="1"/>
    </xf>
    <xf numFmtId="4" fontId="19" fillId="0" borderId="24" xfId="1" applyNumberFormat="1" applyFont="1" applyFill="1" applyBorder="1" applyAlignment="1">
      <alignment vertical="center" wrapText="1"/>
    </xf>
    <xf numFmtId="0" fontId="19" fillId="0" borderId="76" xfId="0" applyFont="1" applyFill="1" applyBorder="1" applyAlignment="1">
      <alignment horizontal="center" vertical="center"/>
    </xf>
    <xf numFmtId="0" fontId="19" fillId="0" borderId="75" xfId="0" applyFont="1" applyFill="1" applyBorder="1" applyAlignment="1">
      <alignment horizontal="center" vertical="center"/>
    </xf>
    <xf numFmtId="43" fontId="16" fillId="0" borderId="78" xfId="26" applyFont="1" applyFill="1" applyBorder="1" applyAlignment="1">
      <alignment horizontal="center" vertical="center" wrapText="1"/>
    </xf>
    <xf numFmtId="166" fontId="19" fillId="0" borderId="22" xfId="11" applyFont="1" applyFill="1" applyBorder="1" applyAlignment="1">
      <alignment horizontal="center" vertical="center" wrapText="1"/>
    </xf>
    <xf numFmtId="0" fontId="19" fillId="0" borderId="36" xfId="27" applyFont="1" applyFill="1" applyBorder="1" applyAlignment="1">
      <alignment horizontal="center" vertical="center" wrapText="1"/>
    </xf>
    <xf numFmtId="0" fontId="16" fillId="0" borderId="36" xfId="27" applyFont="1" applyFill="1" applyBorder="1" applyAlignment="1">
      <alignment horizontal="center" vertical="center"/>
    </xf>
    <xf numFmtId="4" fontId="19" fillId="0" borderId="3" xfId="1" applyNumberFormat="1" applyFont="1" applyFill="1" applyBorder="1" applyAlignment="1">
      <alignment horizontal="center" vertical="center" wrapText="1"/>
    </xf>
    <xf numFmtId="4" fontId="19" fillId="0" borderId="0" xfId="1" applyNumberFormat="1" applyFont="1" applyFill="1" applyBorder="1" applyAlignment="1">
      <alignment horizontal="center" vertical="center" wrapText="1"/>
    </xf>
    <xf numFmtId="4" fontId="19" fillId="0" borderId="15" xfId="1" applyNumberFormat="1" applyFont="1" applyFill="1" applyBorder="1" applyAlignment="1">
      <alignment horizontal="center" vertical="center" wrapText="1"/>
    </xf>
    <xf numFmtId="166" fontId="19" fillId="0" borderId="19" xfId="11" applyFont="1" applyFill="1" applyBorder="1" applyAlignment="1">
      <alignment horizontal="center" vertical="center" wrapText="1"/>
    </xf>
    <xf numFmtId="166" fontId="19" fillId="0" borderId="20" xfId="11" applyFont="1" applyFill="1" applyBorder="1" applyAlignment="1">
      <alignment horizontal="center" vertical="center" wrapText="1"/>
    </xf>
    <xf numFmtId="166" fontId="19" fillId="0" borderId="36" xfId="11" applyFont="1" applyFill="1" applyBorder="1" applyAlignment="1">
      <alignment horizontal="center" vertical="center" wrapText="1"/>
    </xf>
    <xf numFmtId="166" fontId="19" fillId="0" borderId="22" xfId="11" applyFont="1" applyFill="1" applyBorder="1" applyAlignment="1">
      <alignment horizontal="center" vertical="center" wrapText="1"/>
    </xf>
    <xf numFmtId="166" fontId="68" fillId="3" borderId="73" xfId="11" applyFont="1" applyFill="1" applyBorder="1" applyAlignment="1">
      <alignment horizontal="center" vertical="center" wrapText="1"/>
    </xf>
    <xf numFmtId="166" fontId="68" fillId="3" borderId="74" xfId="11" applyFont="1" applyFill="1" applyBorder="1" applyAlignment="1">
      <alignment horizontal="center" vertical="center" wrapText="1"/>
    </xf>
    <xf numFmtId="4" fontId="19" fillId="0" borderId="14" xfId="1" applyNumberFormat="1" applyFont="1" applyFill="1" applyBorder="1" applyAlignment="1">
      <alignment horizontal="center" vertical="center" wrapText="1"/>
    </xf>
    <xf numFmtId="4" fontId="19" fillId="0" borderId="16" xfId="1" applyNumberFormat="1" applyFont="1" applyFill="1" applyBorder="1" applyAlignment="1">
      <alignment horizontal="center" vertical="center" wrapText="1"/>
    </xf>
    <xf numFmtId="166" fontId="19" fillId="0" borderId="72" xfId="11" applyFont="1" applyFill="1" applyBorder="1" applyAlignment="1">
      <alignment horizontal="center" vertical="center" wrapText="1"/>
    </xf>
    <xf numFmtId="166" fontId="19" fillId="0" borderId="33" xfId="11" applyFont="1" applyFill="1" applyBorder="1" applyAlignment="1">
      <alignment horizontal="center" vertical="center" wrapText="1"/>
    </xf>
    <xf numFmtId="166" fontId="19" fillId="0" borderId="34" xfId="11" applyFont="1" applyFill="1" applyBorder="1" applyAlignment="1">
      <alignment horizontal="center" vertical="center" wrapText="1"/>
    </xf>
    <xf numFmtId="166" fontId="19" fillId="0" borderId="35" xfId="11" applyFont="1" applyFill="1" applyBorder="1" applyAlignment="1">
      <alignment horizontal="center" vertical="center" wrapText="1"/>
    </xf>
    <xf numFmtId="166" fontId="19" fillId="0" borderId="28" xfId="11" applyFont="1" applyFill="1" applyBorder="1" applyAlignment="1">
      <alignment horizontal="center" vertical="center" wrapText="1"/>
    </xf>
    <xf numFmtId="166" fontId="19" fillId="0" borderId="32" xfId="11" applyFont="1" applyFill="1" applyBorder="1" applyAlignment="1">
      <alignment horizontal="center" vertical="center" wrapText="1"/>
    </xf>
    <xf numFmtId="166" fontId="19" fillId="0" borderId="43" xfId="11" applyFont="1" applyFill="1" applyBorder="1" applyAlignment="1">
      <alignment horizontal="center" vertical="center" wrapText="1"/>
    </xf>
    <xf numFmtId="166" fontId="19" fillId="0" borderId="39" xfId="11" applyFont="1" applyFill="1" applyBorder="1" applyAlignment="1">
      <alignment horizontal="center" vertical="center" wrapText="1"/>
    </xf>
    <xf numFmtId="4" fontId="71" fillId="0" borderId="14" xfId="1" applyNumberFormat="1" applyFont="1" applyFill="1" applyBorder="1" applyAlignment="1">
      <alignment horizontal="center" vertical="center" wrapText="1"/>
    </xf>
    <xf numFmtId="4" fontId="71" fillId="0" borderId="15" xfId="1" applyNumberFormat="1" applyFont="1" applyFill="1" applyBorder="1" applyAlignment="1">
      <alignment horizontal="center" vertical="center" wrapText="1"/>
    </xf>
    <xf numFmtId="4" fontId="71" fillId="0" borderId="16" xfId="1" applyNumberFormat="1" applyFont="1" applyFill="1" applyBorder="1" applyAlignment="1">
      <alignment horizontal="center" vertical="center" wrapText="1"/>
    </xf>
    <xf numFmtId="166" fontId="19" fillId="0" borderId="5" xfId="11" applyFont="1" applyFill="1" applyBorder="1" applyAlignment="1" applyProtection="1">
      <alignment horizontal="left" vertical="center" wrapText="1"/>
    </xf>
    <xf numFmtId="166" fontId="19" fillId="0" borderId="6" xfId="11" applyFont="1" applyFill="1" applyBorder="1" applyAlignment="1" applyProtection="1">
      <alignment horizontal="left" vertical="center" wrapText="1"/>
    </xf>
    <xf numFmtId="166" fontId="19" fillId="0" borderId="41" xfId="11" applyFont="1" applyFill="1" applyBorder="1" applyAlignment="1">
      <alignment horizontal="left" vertical="center" wrapText="1"/>
    </xf>
    <xf numFmtId="166" fontId="19" fillId="0" borderId="42" xfId="11" applyFont="1" applyFill="1" applyBorder="1" applyAlignment="1">
      <alignment horizontal="left" vertical="center" wrapText="1"/>
    </xf>
    <xf numFmtId="4" fontId="19" fillId="0" borderId="70" xfId="1" applyNumberFormat="1" applyFont="1" applyFill="1" applyBorder="1" applyAlignment="1">
      <alignment horizontal="center" vertical="center" wrapText="1"/>
    </xf>
    <xf numFmtId="4" fontId="19" fillId="0" borderId="29" xfId="1" applyNumberFormat="1" applyFont="1" applyFill="1" applyBorder="1" applyAlignment="1">
      <alignment horizontal="center" vertical="center" wrapText="1"/>
    </xf>
    <xf numFmtId="4" fontId="19" fillId="0" borderId="76" xfId="1" applyNumberFormat="1" applyFont="1" applyFill="1" applyBorder="1" applyAlignment="1">
      <alignment horizontal="center" vertical="center" wrapText="1"/>
    </xf>
    <xf numFmtId="4" fontId="19" fillId="0" borderId="71" xfId="1" applyNumberFormat="1" applyFont="1" applyFill="1" applyBorder="1" applyAlignment="1">
      <alignment horizontal="center" vertical="center" wrapText="1"/>
    </xf>
    <xf numFmtId="4" fontId="19" fillId="0" borderId="24" xfId="1" applyNumberFormat="1" applyFont="1" applyFill="1" applyBorder="1" applyAlignment="1">
      <alignment horizontal="center" vertical="center" wrapText="1"/>
    </xf>
    <xf numFmtId="4" fontId="19" fillId="0" borderId="75" xfId="1" applyNumberFormat="1" applyFont="1" applyFill="1" applyBorder="1" applyAlignment="1">
      <alignment horizontal="center" vertical="center" wrapText="1"/>
    </xf>
    <xf numFmtId="0" fontId="74" fillId="0" borderId="0" xfId="0" applyFont="1" applyAlignment="1">
      <alignment horizontal="center"/>
    </xf>
    <xf numFmtId="0" fontId="10" fillId="0" borderId="0" xfId="0" applyFont="1" applyAlignment="1">
      <alignment horizontal="center" vertical="center"/>
    </xf>
    <xf numFmtId="0" fontId="9" fillId="0" borderId="0" xfId="0" applyFont="1" applyAlignment="1">
      <alignment horizontal="center" vertical="center"/>
    </xf>
    <xf numFmtId="4" fontId="19" fillId="0" borderId="10" xfId="1" applyNumberFormat="1" applyFont="1" applyFill="1" applyBorder="1" applyAlignment="1">
      <alignment vertical="center" wrapText="1"/>
    </xf>
    <xf numFmtId="43" fontId="19" fillId="0" borderId="80" xfId="26" applyFont="1" applyFill="1" applyBorder="1" applyAlignment="1" applyProtection="1">
      <alignment vertical="center"/>
    </xf>
    <xf numFmtId="43" fontId="19" fillId="0" borderId="81" xfId="26" applyFont="1" applyFill="1" applyBorder="1" applyAlignment="1" applyProtection="1">
      <alignment vertical="center"/>
    </xf>
    <xf numFmtId="43" fontId="19" fillId="0" borderId="10" xfId="26" applyFont="1" applyFill="1" applyBorder="1" applyAlignment="1" applyProtection="1">
      <alignment vertical="center"/>
    </xf>
    <xf numFmtId="43" fontId="19" fillId="0" borderId="17" xfId="26" applyFont="1" applyFill="1" applyBorder="1" applyAlignment="1" applyProtection="1">
      <alignment vertical="center"/>
    </xf>
    <xf numFmtId="43" fontId="16" fillId="0" borderId="4" xfId="12" applyNumberFormat="1" applyFont="1" applyFill="1" applyBorder="1" applyAlignment="1" applyProtection="1">
      <alignment vertical="center"/>
    </xf>
    <xf numFmtId="43" fontId="16" fillId="0" borderId="5" xfId="12" applyNumberFormat="1" applyFont="1" applyFill="1" applyBorder="1" applyAlignment="1" applyProtection="1">
      <alignment vertical="center"/>
    </xf>
    <xf numFmtId="43" fontId="16" fillId="0" borderId="8" xfId="12" applyNumberFormat="1" applyFont="1" applyFill="1" applyBorder="1" applyAlignment="1">
      <alignment vertical="center"/>
    </xf>
    <xf numFmtId="43" fontId="16" fillId="0" borderId="77" xfId="12" applyNumberFormat="1" applyFont="1" applyFill="1" applyBorder="1" applyAlignment="1">
      <alignment vertical="center"/>
    </xf>
    <xf numFmtId="43" fontId="16" fillId="0" borderId="79" xfId="12" applyNumberFormat="1" applyFont="1" applyFill="1" applyBorder="1" applyAlignment="1" applyProtection="1">
      <alignment vertical="center"/>
    </xf>
    <xf numFmtId="43" fontId="16" fillId="0" borderId="9" xfId="12" applyNumberFormat="1" applyFont="1" applyFill="1" applyBorder="1" applyAlignment="1" applyProtection="1">
      <alignment vertical="center"/>
    </xf>
  </cellXfs>
  <cellStyles count="30818">
    <cellStyle name="0,0_x000d__x000a_NA_x000d__x000a_" xfId="28"/>
    <cellStyle name="0,0_x000d__x000a_NA_x000d__x000a_ 2" xfId="1"/>
    <cellStyle name="0,0_x000d__x000a_NA_x000d__x000a_ 2 2" xfId="6"/>
    <cellStyle name="0,0_x000d__x000a_NA_x000d__x000a_ 2 2 2" xfId="31"/>
    <cellStyle name="0,0_x000d__x000a_NA_x000d__x000a_ 2 2 3" xfId="30"/>
    <cellStyle name="0,0_x000d__x000a_NA_x000d__x000a_ 2 3" xfId="29"/>
    <cellStyle name="0,0_x000d__x000a_NA_x000d__x000a_ 3" xfId="73"/>
    <cellStyle name="0,0_x000d__x000a_NA_x000d__x000a_ 4" xfId="5"/>
    <cellStyle name="0,0_x000d__x000a_NA_x000d__x000a_ 4 2" xfId="33"/>
    <cellStyle name="0,0_x000d__x000a_NA_x000d__x000a_ 4 3" xfId="32"/>
    <cellStyle name="0,0_x000d__x000a_NA_x000d__x000a_ 5" xfId="9110"/>
    <cellStyle name="0,0_x000d__x000a_NA_x000d__x000a__Memória de Cálculo FAUSTO" xfId="8604"/>
    <cellStyle name="0,0_x005f_x000d__x000a_NA_x005f_x000d__x000a_" xfId="24"/>
    <cellStyle name="20% - Accent1" xfId="74"/>
    <cellStyle name="20% - Accent1 2" xfId="8238"/>
    <cellStyle name="20% - Accent2" xfId="75"/>
    <cellStyle name="20% - Accent2 2" xfId="8239"/>
    <cellStyle name="20% - Accent3" xfId="76"/>
    <cellStyle name="20% - Accent3 2" xfId="8240"/>
    <cellStyle name="20% - Accent4" xfId="77"/>
    <cellStyle name="20% - Accent4 2" xfId="8241"/>
    <cellStyle name="20% - Accent5" xfId="78"/>
    <cellStyle name="20% - Accent5 2" xfId="8242"/>
    <cellStyle name="20% - Accent6" xfId="79"/>
    <cellStyle name="20% - Accent6 2" xfId="8243"/>
    <cellStyle name="20% - Ênfase1 10" xfId="80"/>
    <cellStyle name="20% - Ênfase1 2" xfId="81"/>
    <cellStyle name="20% - Ênfase1 2 2" xfId="82"/>
    <cellStyle name="20% - Ênfase1 2 2 2" xfId="8246"/>
    <cellStyle name="20% - Ênfase1 2 3" xfId="83"/>
    <cellStyle name="20% - Ênfase1 2 3 2" xfId="8605"/>
    <cellStyle name="20% - Ênfase1 2 3 2 2" xfId="17412"/>
    <cellStyle name="20% - Ênfase1 2 3 3" xfId="13458"/>
    <cellStyle name="20% - Ênfase1 2 4" xfId="8245"/>
    <cellStyle name="20% - Ênfase1 3" xfId="84"/>
    <cellStyle name="20% - Ênfase1 3 2" xfId="8247"/>
    <cellStyle name="20% - Ênfase1 4" xfId="85"/>
    <cellStyle name="20% - Ênfase1 4 2" xfId="8248"/>
    <cellStyle name="20% - Ênfase1 5" xfId="86"/>
    <cellStyle name="20% - Ênfase1 5 2" xfId="8606"/>
    <cellStyle name="20% - Ênfase1 5 2 2" xfId="17413"/>
    <cellStyle name="20% - Ênfase1 5 3" xfId="13459"/>
    <cellStyle name="20% - Ênfase1 6" xfId="87"/>
    <cellStyle name="20% - Ênfase1 6 2" xfId="8249"/>
    <cellStyle name="20% - Ênfase1 7" xfId="88"/>
    <cellStyle name="20% - Ênfase1 7 2" xfId="8607"/>
    <cellStyle name="20% - Ênfase1 7 2 2" xfId="17414"/>
    <cellStyle name="20% - Ênfase1 7 3" xfId="13460"/>
    <cellStyle name="20% - Ênfase1 8" xfId="89"/>
    <cellStyle name="20% - Ênfase1 8 2" xfId="8608"/>
    <cellStyle name="20% - Ênfase1 9" xfId="8244"/>
    <cellStyle name="20% - Ênfase2 10" xfId="90"/>
    <cellStyle name="20% - Ênfase2 2" xfId="91"/>
    <cellStyle name="20% - Ênfase2 2 2" xfId="92"/>
    <cellStyle name="20% - Ênfase2 2 2 2" xfId="8252"/>
    <cellStyle name="20% - Ênfase2 2 3" xfId="93"/>
    <cellStyle name="20% - Ênfase2 2 3 2" xfId="8609"/>
    <cellStyle name="20% - Ênfase2 2 3 2 2" xfId="17415"/>
    <cellStyle name="20% - Ênfase2 2 3 3" xfId="13461"/>
    <cellStyle name="20% - Ênfase2 2 4" xfId="8251"/>
    <cellStyle name="20% - Ênfase2 3" xfId="94"/>
    <cellStyle name="20% - Ênfase2 3 2" xfId="8253"/>
    <cellStyle name="20% - Ênfase2 4" xfId="95"/>
    <cellStyle name="20% - Ênfase2 4 2" xfId="8254"/>
    <cellStyle name="20% - Ênfase2 5" xfId="96"/>
    <cellStyle name="20% - Ênfase2 5 2" xfId="8610"/>
    <cellStyle name="20% - Ênfase2 5 2 2" xfId="17416"/>
    <cellStyle name="20% - Ênfase2 5 3" xfId="13462"/>
    <cellStyle name="20% - Ênfase2 6" xfId="97"/>
    <cellStyle name="20% - Ênfase2 6 2" xfId="8255"/>
    <cellStyle name="20% - Ênfase2 7" xfId="98"/>
    <cellStyle name="20% - Ênfase2 7 2" xfId="8611"/>
    <cellStyle name="20% - Ênfase2 7 2 2" xfId="17417"/>
    <cellStyle name="20% - Ênfase2 7 3" xfId="13463"/>
    <cellStyle name="20% - Ênfase2 8" xfId="99"/>
    <cellStyle name="20% - Ênfase2 8 2" xfId="8612"/>
    <cellStyle name="20% - Ênfase2 9" xfId="8250"/>
    <cellStyle name="20% - Ênfase3 10" xfId="100"/>
    <cellStyle name="20% - Ênfase3 2" xfId="101"/>
    <cellStyle name="20% - Ênfase3 2 2" xfId="102"/>
    <cellStyle name="20% - Ênfase3 2 2 2" xfId="8258"/>
    <cellStyle name="20% - Ênfase3 2 3" xfId="103"/>
    <cellStyle name="20% - Ênfase3 2 3 2" xfId="8613"/>
    <cellStyle name="20% - Ênfase3 2 3 2 2" xfId="17418"/>
    <cellStyle name="20% - Ênfase3 2 3 3" xfId="13464"/>
    <cellStyle name="20% - Ênfase3 2 4" xfId="8257"/>
    <cellStyle name="20% - Ênfase3 3" xfId="104"/>
    <cellStyle name="20% - Ênfase3 3 2" xfId="8259"/>
    <cellStyle name="20% - Ênfase3 4" xfId="105"/>
    <cellStyle name="20% - Ênfase3 4 2" xfId="8260"/>
    <cellStyle name="20% - Ênfase3 5" xfId="106"/>
    <cellStyle name="20% - Ênfase3 5 2" xfId="8614"/>
    <cellStyle name="20% - Ênfase3 5 2 2" xfId="17419"/>
    <cellStyle name="20% - Ênfase3 5 3" xfId="13465"/>
    <cellStyle name="20% - Ênfase3 6" xfId="107"/>
    <cellStyle name="20% - Ênfase3 6 2" xfId="8261"/>
    <cellStyle name="20% - Ênfase3 7" xfId="108"/>
    <cellStyle name="20% - Ênfase3 7 2" xfId="8615"/>
    <cellStyle name="20% - Ênfase3 7 2 2" xfId="17420"/>
    <cellStyle name="20% - Ênfase3 7 3" xfId="13466"/>
    <cellStyle name="20% - Ênfase3 8" xfId="109"/>
    <cellStyle name="20% - Ênfase3 8 2" xfId="8616"/>
    <cellStyle name="20% - Ênfase3 9" xfId="8256"/>
    <cellStyle name="20% - Ênfase4 10" xfId="110"/>
    <cellStyle name="20% - Ênfase4 2" xfId="111"/>
    <cellStyle name="20% - Ênfase4 2 2" xfId="112"/>
    <cellStyle name="20% - Ênfase4 2 2 2" xfId="8264"/>
    <cellStyle name="20% - Ênfase4 2 3" xfId="113"/>
    <cellStyle name="20% - Ênfase4 2 3 2" xfId="8617"/>
    <cellStyle name="20% - Ênfase4 2 3 2 2" xfId="17421"/>
    <cellStyle name="20% - Ênfase4 2 3 3" xfId="13467"/>
    <cellStyle name="20% - Ênfase4 2 4" xfId="8263"/>
    <cellStyle name="20% - Ênfase4 3" xfId="114"/>
    <cellStyle name="20% - Ênfase4 3 2" xfId="8265"/>
    <cellStyle name="20% - Ênfase4 4" xfId="115"/>
    <cellStyle name="20% - Ênfase4 4 2" xfId="8266"/>
    <cellStyle name="20% - Ênfase4 5" xfId="116"/>
    <cellStyle name="20% - Ênfase4 5 2" xfId="8618"/>
    <cellStyle name="20% - Ênfase4 5 2 2" xfId="17422"/>
    <cellStyle name="20% - Ênfase4 5 3" xfId="13468"/>
    <cellStyle name="20% - Ênfase4 6" xfId="117"/>
    <cellStyle name="20% - Ênfase4 6 2" xfId="8267"/>
    <cellStyle name="20% - Ênfase4 7" xfId="118"/>
    <cellStyle name="20% - Ênfase4 7 2" xfId="8619"/>
    <cellStyle name="20% - Ênfase4 7 2 2" xfId="17423"/>
    <cellStyle name="20% - Ênfase4 7 3" xfId="13469"/>
    <cellStyle name="20% - Ênfase4 8" xfId="119"/>
    <cellStyle name="20% - Ênfase4 8 2" xfId="8620"/>
    <cellStyle name="20% - Ênfase4 9" xfId="8262"/>
    <cellStyle name="20% - Ênfase5 2" xfId="121"/>
    <cellStyle name="20% - Ênfase5 2 2" xfId="122"/>
    <cellStyle name="20% - Ênfase5 2 2 2" xfId="8270"/>
    <cellStyle name="20% - Ênfase5 2 3" xfId="123"/>
    <cellStyle name="20% - Ênfase5 2 3 2" xfId="8621"/>
    <cellStyle name="20% - Ênfase5 2 3 2 2" xfId="17424"/>
    <cellStyle name="20% - Ênfase5 2 3 3" xfId="13470"/>
    <cellStyle name="20% - Ênfase5 2 4" xfId="8269"/>
    <cellStyle name="20% - Ênfase5 3" xfId="124"/>
    <cellStyle name="20% - Ênfase5 3 2" xfId="8271"/>
    <cellStyle name="20% - Ênfase5 4" xfId="125"/>
    <cellStyle name="20% - Ênfase5 4 2" xfId="8272"/>
    <cellStyle name="20% - Ênfase5 5" xfId="126"/>
    <cellStyle name="20% - Ênfase5 5 2" xfId="8622"/>
    <cellStyle name="20% - Ênfase5 5 2 2" xfId="17425"/>
    <cellStyle name="20% - Ênfase5 5 3" xfId="13471"/>
    <cellStyle name="20% - Ênfase5 6" xfId="127"/>
    <cellStyle name="20% - Ênfase5 6 2" xfId="8273"/>
    <cellStyle name="20% - Ênfase5 7" xfId="128"/>
    <cellStyle name="20% - Ênfase5 7 2" xfId="8623"/>
    <cellStyle name="20% - Ênfase5 8" xfId="8268"/>
    <cellStyle name="20% - Ênfase5 9" xfId="120"/>
    <cellStyle name="20% - Ênfase6 2" xfId="130"/>
    <cellStyle name="20% - Ênfase6 2 2" xfId="131"/>
    <cellStyle name="20% - Ênfase6 2 2 2" xfId="8276"/>
    <cellStyle name="20% - Ênfase6 2 3" xfId="132"/>
    <cellStyle name="20% - Ênfase6 2 3 2" xfId="8624"/>
    <cellStyle name="20% - Ênfase6 2 3 2 2" xfId="17426"/>
    <cellStyle name="20% - Ênfase6 2 3 3" xfId="13472"/>
    <cellStyle name="20% - Ênfase6 2 4" xfId="8275"/>
    <cellStyle name="20% - Ênfase6 3" xfId="133"/>
    <cellStyle name="20% - Ênfase6 3 2" xfId="8277"/>
    <cellStyle name="20% - Ênfase6 4" xfId="134"/>
    <cellStyle name="20% - Ênfase6 4 2" xfId="8278"/>
    <cellStyle name="20% - Ênfase6 5" xfId="135"/>
    <cellStyle name="20% - Ênfase6 5 2" xfId="8625"/>
    <cellStyle name="20% - Ênfase6 5 2 2" xfId="17427"/>
    <cellStyle name="20% - Ênfase6 5 3" xfId="13473"/>
    <cellStyle name="20% - Ênfase6 6" xfId="136"/>
    <cellStyle name="20% - Ênfase6 6 2" xfId="8279"/>
    <cellStyle name="20% - Ênfase6 7" xfId="137"/>
    <cellStyle name="20% - Ênfase6 7 2" xfId="8626"/>
    <cellStyle name="20% - Ênfase6 8" xfId="8274"/>
    <cellStyle name="20% - Ênfase6 9" xfId="129"/>
    <cellStyle name="40% - Accent1" xfId="138"/>
    <cellStyle name="40% - Accent1 2" xfId="8280"/>
    <cellStyle name="40% - Accent2" xfId="139"/>
    <cellStyle name="40% - Accent2 2" xfId="8281"/>
    <cellStyle name="40% - Accent3" xfId="140"/>
    <cellStyle name="40% - Accent3 2" xfId="8282"/>
    <cellStyle name="40% - Accent4" xfId="141"/>
    <cellStyle name="40% - Accent4 2" xfId="8283"/>
    <cellStyle name="40% - Accent5" xfId="142"/>
    <cellStyle name="40% - Accent5 2" xfId="8284"/>
    <cellStyle name="40% - Accent6" xfId="143"/>
    <cellStyle name="40% - Accent6 2" xfId="8285"/>
    <cellStyle name="40% - Ênfase1 10" xfId="144"/>
    <cellStyle name="40% - Ênfase1 2" xfId="145"/>
    <cellStyle name="40% - Ênfase1 2 2" xfId="146"/>
    <cellStyle name="40% - Ênfase1 2 2 2" xfId="8288"/>
    <cellStyle name="40% - Ênfase1 2 3" xfId="147"/>
    <cellStyle name="40% - Ênfase1 2 3 2" xfId="8627"/>
    <cellStyle name="40% - Ênfase1 2 3 2 2" xfId="17428"/>
    <cellStyle name="40% - Ênfase1 2 3 3" xfId="13474"/>
    <cellStyle name="40% - Ênfase1 2 4" xfId="8287"/>
    <cellStyle name="40% - Ênfase1 3" xfId="148"/>
    <cellStyle name="40% - Ênfase1 3 2" xfId="8289"/>
    <cellStyle name="40% - Ênfase1 4" xfId="149"/>
    <cellStyle name="40% - Ênfase1 4 2" xfId="8290"/>
    <cellStyle name="40% - Ênfase1 5" xfId="150"/>
    <cellStyle name="40% - Ênfase1 5 2" xfId="8628"/>
    <cellStyle name="40% - Ênfase1 5 2 2" xfId="17429"/>
    <cellStyle name="40% - Ênfase1 5 3" xfId="13475"/>
    <cellStyle name="40% - Ênfase1 6" xfId="151"/>
    <cellStyle name="40% - Ênfase1 6 2" xfId="8291"/>
    <cellStyle name="40% - Ênfase1 7" xfId="152"/>
    <cellStyle name="40% - Ênfase1 7 2" xfId="8629"/>
    <cellStyle name="40% - Ênfase1 7 2 2" xfId="17430"/>
    <cellStyle name="40% - Ênfase1 7 3" xfId="13476"/>
    <cellStyle name="40% - Ênfase1 8" xfId="153"/>
    <cellStyle name="40% - Ênfase1 8 2" xfId="8630"/>
    <cellStyle name="40% - Ênfase1 9" xfId="8286"/>
    <cellStyle name="40% - Ênfase2 2" xfId="155"/>
    <cellStyle name="40% - Ênfase2 2 2" xfId="156"/>
    <cellStyle name="40% - Ênfase2 2 2 2" xfId="8294"/>
    <cellStyle name="40% - Ênfase2 2 3" xfId="157"/>
    <cellStyle name="40% - Ênfase2 2 3 2" xfId="8631"/>
    <cellStyle name="40% - Ênfase2 2 3 2 2" xfId="17431"/>
    <cellStyle name="40% - Ênfase2 2 3 3" xfId="13477"/>
    <cellStyle name="40% - Ênfase2 2 4" xfId="8293"/>
    <cellStyle name="40% - Ênfase2 3" xfId="158"/>
    <cellStyle name="40% - Ênfase2 3 2" xfId="8295"/>
    <cellStyle name="40% - Ênfase2 4" xfId="159"/>
    <cellStyle name="40% - Ênfase2 4 2" xfId="8296"/>
    <cellStyle name="40% - Ênfase2 5" xfId="160"/>
    <cellStyle name="40% - Ênfase2 5 2" xfId="8632"/>
    <cellStyle name="40% - Ênfase2 5 2 2" xfId="17432"/>
    <cellStyle name="40% - Ênfase2 5 3" xfId="13478"/>
    <cellStyle name="40% - Ênfase2 6" xfId="161"/>
    <cellStyle name="40% - Ênfase2 6 2" xfId="8297"/>
    <cellStyle name="40% - Ênfase2 7" xfId="162"/>
    <cellStyle name="40% - Ênfase2 7 2" xfId="8633"/>
    <cellStyle name="40% - Ênfase2 8" xfId="8292"/>
    <cellStyle name="40% - Ênfase2 9" xfId="154"/>
    <cellStyle name="40% - Ênfase3 10" xfId="163"/>
    <cellStyle name="40% - Ênfase3 2" xfId="164"/>
    <cellStyle name="40% - Ênfase3 2 2" xfId="165"/>
    <cellStyle name="40% - Ênfase3 2 2 2" xfId="8300"/>
    <cellStyle name="40% - Ênfase3 2 3" xfId="166"/>
    <cellStyle name="40% - Ênfase3 2 3 2" xfId="8634"/>
    <cellStyle name="40% - Ênfase3 2 3 2 2" xfId="17433"/>
    <cellStyle name="40% - Ênfase3 2 3 3" xfId="13479"/>
    <cellStyle name="40% - Ênfase3 2 4" xfId="8299"/>
    <cellStyle name="40% - Ênfase3 3" xfId="167"/>
    <cellStyle name="40% - Ênfase3 3 2" xfId="8301"/>
    <cellStyle name="40% - Ênfase3 4" xfId="168"/>
    <cellStyle name="40% - Ênfase3 4 2" xfId="8302"/>
    <cellStyle name="40% - Ênfase3 5" xfId="169"/>
    <cellStyle name="40% - Ênfase3 5 2" xfId="8635"/>
    <cellStyle name="40% - Ênfase3 5 2 2" xfId="17434"/>
    <cellStyle name="40% - Ênfase3 5 3" xfId="13480"/>
    <cellStyle name="40% - Ênfase3 6" xfId="170"/>
    <cellStyle name="40% - Ênfase3 6 2" xfId="8303"/>
    <cellStyle name="40% - Ênfase3 7" xfId="171"/>
    <cellStyle name="40% - Ênfase3 7 2" xfId="8636"/>
    <cellStyle name="40% - Ênfase3 7 2 2" xfId="17435"/>
    <cellStyle name="40% - Ênfase3 7 3" xfId="13481"/>
    <cellStyle name="40% - Ênfase3 8" xfId="172"/>
    <cellStyle name="40% - Ênfase3 8 2" xfId="8637"/>
    <cellStyle name="40% - Ênfase3 9" xfId="8298"/>
    <cellStyle name="40% - Ênfase4 10" xfId="173"/>
    <cellStyle name="40% - Ênfase4 2" xfId="174"/>
    <cellStyle name="40% - Ênfase4 2 2" xfId="175"/>
    <cellStyle name="40% - Ênfase4 2 2 2" xfId="8306"/>
    <cellStyle name="40% - Ênfase4 2 3" xfId="176"/>
    <cellStyle name="40% - Ênfase4 2 3 2" xfId="8638"/>
    <cellStyle name="40% - Ênfase4 2 3 2 2" xfId="17436"/>
    <cellStyle name="40% - Ênfase4 2 3 3" xfId="13482"/>
    <cellStyle name="40% - Ênfase4 2 4" xfId="8305"/>
    <cellStyle name="40% - Ênfase4 3" xfId="177"/>
    <cellStyle name="40% - Ênfase4 3 2" xfId="8307"/>
    <cellStyle name="40% - Ênfase4 4" xfId="178"/>
    <cellStyle name="40% - Ênfase4 4 2" xfId="8308"/>
    <cellStyle name="40% - Ênfase4 5" xfId="179"/>
    <cellStyle name="40% - Ênfase4 5 2" xfId="8639"/>
    <cellStyle name="40% - Ênfase4 5 2 2" xfId="17437"/>
    <cellStyle name="40% - Ênfase4 5 3" xfId="13483"/>
    <cellStyle name="40% - Ênfase4 6" xfId="180"/>
    <cellStyle name="40% - Ênfase4 6 2" xfId="8309"/>
    <cellStyle name="40% - Ênfase4 7" xfId="181"/>
    <cellStyle name="40% - Ênfase4 7 2" xfId="8640"/>
    <cellStyle name="40% - Ênfase4 7 2 2" xfId="17438"/>
    <cellStyle name="40% - Ênfase4 7 3" xfId="13484"/>
    <cellStyle name="40% - Ênfase4 8" xfId="182"/>
    <cellStyle name="40% - Ênfase4 8 2" xfId="8641"/>
    <cellStyle name="40% - Ênfase4 9" xfId="8304"/>
    <cellStyle name="40% - Ênfase5 2" xfId="184"/>
    <cellStyle name="40% - Ênfase5 2 2" xfId="185"/>
    <cellStyle name="40% - Ênfase5 2 2 2" xfId="8312"/>
    <cellStyle name="40% - Ênfase5 2 3" xfId="186"/>
    <cellStyle name="40% - Ênfase5 2 3 2" xfId="8642"/>
    <cellStyle name="40% - Ênfase5 2 3 2 2" xfId="17439"/>
    <cellStyle name="40% - Ênfase5 2 3 3" xfId="13485"/>
    <cellStyle name="40% - Ênfase5 2 4" xfId="8311"/>
    <cellStyle name="40% - Ênfase5 3" xfId="187"/>
    <cellStyle name="40% - Ênfase5 3 2" xfId="8313"/>
    <cellStyle name="40% - Ênfase5 4" xfId="188"/>
    <cellStyle name="40% - Ênfase5 4 2" xfId="8314"/>
    <cellStyle name="40% - Ênfase5 5" xfId="189"/>
    <cellStyle name="40% - Ênfase5 5 2" xfId="8643"/>
    <cellStyle name="40% - Ênfase5 5 2 2" xfId="17440"/>
    <cellStyle name="40% - Ênfase5 5 3" xfId="13486"/>
    <cellStyle name="40% - Ênfase5 6" xfId="190"/>
    <cellStyle name="40% - Ênfase5 6 2" xfId="8315"/>
    <cellStyle name="40% - Ênfase5 7" xfId="191"/>
    <cellStyle name="40% - Ênfase5 7 2" xfId="8644"/>
    <cellStyle name="40% - Ênfase5 8" xfId="8310"/>
    <cellStyle name="40% - Ênfase5 9" xfId="183"/>
    <cellStyle name="40% - Ênfase6 10" xfId="192"/>
    <cellStyle name="40% - Ênfase6 2" xfId="193"/>
    <cellStyle name="40% - Ênfase6 2 2" xfId="194"/>
    <cellStyle name="40% - Ênfase6 2 2 2" xfId="8318"/>
    <cellStyle name="40% - Ênfase6 2 3" xfId="195"/>
    <cellStyle name="40% - Ênfase6 2 3 2" xfId="8645"/>
    <cellStyle name="40% - Ênfase6 2 3 2 2" xfId="17441"/>
    <cellStyle name="40% - Ênfase6 2 3 3" xfId="13487"/>
    <cellStyle name="40% - Ênfase6 2 4" xfId="8317"/>
    <cellStyle name="40% - Ênfase6 3" xfId="196"/>
    <cellStyle name="40% - Ênfase6 3 2" xfId="8319"/>
    <cellStyle name="40% - Ênfase6 4" xfId="197"/>
    <cellStyle name="40% - Ênfase6 4 2" xfId="8320"/>
    <cellStyle name="40% - Ênfase6 5" xfId="198"/>
    <cellStyle name="40% - Ênfase6 5 2" xfId="8646"/>
    <cellStyle name="40% - Ênfase6 5 2 2" xfId="17442"/>
    <cellStyle name="40% - Ênfase6 5 3" xfId="13488"/>
    <cellStyle name="40% - Ênfase6 6" xfId="199"/>
    <cellStyle name="40% - Ênfase6 6 2" xfId="8321"/>
    <cellStyle name="40% - Ênfase6 7" xfId="200"/>
    <cellStyle name="40% - Ênfase6 7 2" xfId="8647"/>
    <cellStyle name="40% - Ênfase6 7 2 2" xfId="17443"/>
    <cellStyle name="40% - Ênfase6 7 3" xfId="13489"/>
    <cellStyle name="40% - Ênfase6 8" xfId="201"/>
    <cellStyle name="40% - Ênfase6 8 2" xfId="8648"/>
    <cellStyle name="40% - Ênfase6 9" xfId="8316"/>
    <cellStyle name="60% - Accent1" xfId="202"/>
    <cellStyle name="60% - Accent2" xfId="203"/>
    <cellStyle name="60% - Accent3" xfId="204"/>
    <cellStyle name="60% - Accent4" xfId="205"/>
    <cellStyle name="60% - Accent5" xfId="206"/>
    <cellStyle name="60% - Accent6" xfId="207"/>
    <cellStyle name="60% - Ênfase1 2" xfId="209"/>
    <cellStyle name="60% - Ênfase1 3" xfId="210"/>
    <cellStyle name="60% - Ênfase1 4" xfId="211"/>
    <cellStyle name="60% - Ênfase1 5" xfId="212"/>
    <cellStyle name="60% - Ênfase1 6" xfId="213"/>
    <cellStyle name="60% - Ênfase1 7" xfId="214"/>
    <cellStyle name="60% - Ênfase1 8" xfId="208"/>
    <cellStyle name="60% - Ênfase2 2" xfId="216"/>
    <cellStyle name="60% - Ênfase2 3" xfId="217"/>
    <cellStyle name="60% - Ênfase2 4" xfId="218"/>
    <cellStyle name="60% - Ênfase2 5" xfId="219"/>
    <cellStyle name="60% - Ênfase2 6" xfId="220"/>
    <cellStyle name="60% - Ênfase2 7" xfId="215"/>
    <cellStyle name="60% - Ênfase3 2" xfId="222"/>
    <cellStyle name="60% - Ênfase3 3" xfId="223"/>
    <cellStyle name="60% - Ênfase3 4" xfId="224"/>
    <cellStyle name="60% - Ênfase3 5" xfId="225"/>
    <cellStyle name="60% - Ênfase3 6" xfId="226"/>
    <cellStyle name="60% - Ênfase3 7" xfId="227"/>
    <cellStyle name="60% - Ênfase3 8" xfId="221"/>
    <cellStyle name="60% - Ênfase4 2" xfId="229"/>
    <cellStyle name="60% - Ênfase4 3" xfId="230"/>
    <cellStyle name="60% - Ênfase4 4" xfId="231"/>
    <cellStyle name="60% - Ênfase4 5" xfId="232"/>
    <cellStyle name="60% - Ênfase4 6" xfId="233"/>
    <cellStyle name="60% - Ênfase4 7" xfId="234"/>
    <cellStyle name="60% - Ênfase4 8" xfId="228"/>
    <cellStyle name="60% - Ênfase5 2" xfId="236"/>
    <cellStyle name="60% - Ênfase5 3" xfId="237"/>
    <cellStyle name="60% - Ênfase5 4" xfId="238"/>
    <cellStyle name="60% - Ênfase5 5" xfId="239"/>
    <cellStyle name="60% - Ênfase5 6" xfId="240"/>
    <cellStyle name="60% - Ênfase5 7" xfId="235"/>
    <cellStyle name="60% - Ênfase6 2" xfId="242"/>
    <cellStyle name="60% - Ênfase6 3" xfId="243"/>
    <cellStyle name="60% - Ênfase6 4" xfId="244"/>
    <cellStyle name="60% - Ênfase6 5" xfId="245"/>
    <cellStyle name="60% - Ênfase6 6" xfId="246"/>
    <cellStyle name="60% - Ênfase6 7" xfId="247"/>
    <cellStyle name="60% - Ênfase6 8" xfId="241"/>
    <cellStyle name="Accent1" xfId="248"/>
    <cellStyle name="Accent2" xfId="249"/>
    <cellStyle name="Accent3" xfId="250"/>
    <cellStyle name="Accent4" xfId="251"/>
    <cellStyle name="Accent5" xfId="252"/>
    <cellStyle name="Accent6" xfId="253"/>
    <cellStyle name="Bad" xfId="254"/>
    <cellStyle name="Bom 2" xfId="256"/>
    <cellStyle name="Bom 3" xfId="257"/>
    <cellStyle name="Bom 4" xfId="258"/>
    <cellStyle name="Bom 5" xfId="259"/>
    <cellStyle name="Bom 6" xfId="260"/>
    <cellStyle name="Bom 7" xfId="255"/>
    <cellStyle name="Calculation" xfId="261"/>
    <cellStyle name="Calculation 2" xfId="13490"/>
    <cellStyle name="Cálculo 2" xfId="263"/>
    <cellStyle name="Cálculo 2 2" xfId="13491"/>
    <cellStyle name="Cálculo 3" xfId="264"/>
    <cellStyle name="Cálculo 3 2" xfId="13492"/>
    <cellStyle name="Cálculo 4" xfId="265"/>
    <cellStyle name="Cálculo 5" xfId="266"/>
    <cellStyle name="Cálculo 5 2" xfId="13493"/>
    <cellStyle name="Cálculo 6" xfId="267"/>
    <cellStyle name="Cálculo 7" xfId="268"/>
    <cellStyle name="Cálculo 7 2" xfId="13494"/>
    <cellStyle name="Cálculo 8" xfId="262"/>
    <cellStyle name="Célula de Verificação 2" xfId="270"/>
    <cellStyle name="Célula de Verificação 3" xfId="271"/>
    <cellStyle name="Célula de Verificação 4" xfId="272"/>
    <cellStyle name="Célula de Verificação 5" xfId="273"/>
    <cellStyle name="Célula de Verificação 6" xfId="274"/>
    <cellStyle name="Célula de Verificação 7" xfId="269"/>
    <cellStyle name="Célula Vinculada 2" xfId="276"/>
    <cellStyle name="Célula Vinculada 3" xfId="277"/>
    <cellStyle name="Célula Vinculada 4" xfId="278"/>
    <cellStyle name="Célula Vinculada 5" xfId="279"/>
    <cellStyle name="Célula Vinculada 6" xfId="280"/>
    <cellStyle name="Célula Vinculada 7" xfId="275"/>
    <cellStyle name="Check Cell" xfId="281"/>
    <cellStyle name="Ênfase1 2" xfId="283"/>
    <cellStyle name="Ênfase1 3" xfId="284"/>
    <cellStyle name="Ênfase1 4" xfId="285"/>
    <cellStyle name="Ênfase1 5" xfId="286"/>
    <cellStyle name="Ênfase1 6" xfId="287"/>
    <cellStyle name="Ênfase1 7" xfId="288"/>
    <cellStyle name="Ênfase1 8" xfId="282"/>
    <cellStyle name="Ênfase2 2" xfId="290"/>
    <cellStyle name="Ênfase2 3" xfId="291"/>
    <cellStyle name="Ênfase2 4" xfId="292"/>
    <cellStyle name="Ênfase2 5" xfId="293"/>
    <cellStyle name="Ênfase2 6" xfId="294"/>
    <cellStyle name="Ênfase2 7" xfId="289"/>
    <cellStyle name="Ênfase3 2" xfId="296"/>
    <cellStyle name="Ênfase3 3" xfId="297"/>
    <cellStyle name="Ênfase3 4" xfId="298"/>
    <cellStyle name="Ênfase3 5" xfId="299"/>
    <cellStyle name="Ênfase3 6" xfId="300"/>
    <cellStyle name="Ênfase3 7" xfId="295"/>
    <cellStyle name="Ênfase4 2" xfId="302"/>
    <cellStyle name="Ênfase4 3" xfId="303"/>
    <cellStyle name="Ênfase4 4" xfId="304"/>
    <cellStyle name="Ênfase4 5" xfId="305"/>
    <cellStyle name="Ênfase4 6" xfId="306"/>
    <cellStyle name="Ênfase4 7" xfId="307"/>
    <cellStyle name="Ênfase4 8" xfId="301"/>
    <cellStyle name="Ênfase5 2" xfId="309"/>
    <cellStyle name="Ênfase5 3" xfId="310"/>
    <cellStyle name="Ênfase5 4" xfId="311"/>
    <cellStyle name="Ênfase5 5" xfId="312"/>
    <cellStyle name="Ênfase5 6" xfId="313"/>
    <cellStyle name="Ênfase5 7" xfId="308"/>
    <cellStyle name="Ênfase6 2" xfId="315"/>
    <cellStyle name="Ênfase6 3" xfId="316"/>
    <cellStyle name="Ênfase6 4" xfId="317"/>
    <cellStyle name="Ênfase6 5" xfId="318"/>
    <cellStyle name="Ênfase6 6" xfId="319"/>
    <cellStyle name="Ênfase6 7" xfId="314"/>
    <cellStyle name="Entrada 2" xfId="321"/>
    <cellStyle name="Entrada 2 2" xfId="13495"/>
    <cellStyle name="Entrada 3" xfId="322"/>
    <cellStyle name="Entrada 3 2" xfId="13496"/>
    <cellStyle name="Entrada 4" xfId="323"/>
    <cellStyle name="Entrada 5" xfId="324"/>
    <cellStyle name="Entrada 5 2" xfId="13497"/>
    <cellStyle name="Entrada 6" xfId="325"/>
    <cellStyle name="Entrada 6 2" xfId="13498"/>
    <cellStyle name="Entrada 7" xfId="320"/>
    <cellStyle name="Excel Built-in Normal" xfId="326"/>
    <cellStyle name="Excel Built-in Normal 2" xfId="8649"/>
    <cellStyle name="Explanatory Text" xfId="8"/>
    <cellStyle name="Explanatory Text 2" xfId="328"/>
    <cellStyle name="Explanatory Text 3" xfId="329"/>
    <cellStyle name="Explanatory Text 4" xfId="327"/>
    <cellStyle name="Good" xfId="330"/>
    <cellStyle name="Heading 1" xfId="331"/>
    <cellStyle name="Heading 2" xfId="332"/>
    <cellStyle name="Heading 3" xfId="333"/>
    <cellStyle name="Heading 4" xfId="334"/>
    <cellStyle name="Hiperlink 2" xfId="34"/>
    <cellStyle name="Hiperlink 2 2" xfId="336"/>
    <cellStyle name="Hiperlink 2 3" xfId="337"/>
    <cellStyle name="Hiperlink 2 4" xfId="9111"/>
    <cellStyle name="Hiperlink 2 5" xfId="335"/>
    <cellStyle name="Hiperlink 3" xfId="338"/>
    <cellStyle name="Hiperlink 4" xfId="339"/>
    <cellStyle name="Hiperlink 5" xfId="340"/>
    <cellStyle name="Incorreto 2" xfId="341"/>
    <cellStyle name="Incorreto 3" xfId="342"/>
    <cellStyle name="Incorreto 4" xfId="343"/>
    <cellStyle name="Input" xfId="344"/>
    <cellStyle name="Input 2" xfId="13499"/>
    <cellStyle name="Linked Cell" xfId="345"/>
    <cellStyle name="Moeda" xfId="18" builtinId="4"/>
    <cellStyle name="Moeda 10" xfId="346"/>
    <cellStyle name="Moeda 10 10" xfId="8323"/>
    <cellStyle name="Moeda 10 10 2" xfId="12795"/>
    <cellStyle name="Moeda 10 10 2 2" xfId="30162"/>
    <cellStyle name="Moeda 10 10 3" xfId="17189"/>
    <cellStyle name="Moeda 10 10 3 2" xfId="25858"/>
    <cellStyle name="Moeda 10 10 4" xfId="21546"/>
    <cellStyle name="Moeda 10 11" xfId="8650"/>
    <cellStyle name="Moeda 10 11 2" xfId="13010"/>
    <cellStyle name="Moeda 10 11 2 2" xfId="30377"/>
    <cellStyle name="Moeda 10 11 3" xfId="17444"/>
    <cellStyle name="Moeda 10 11 3 2" xfId="26073"/>
    <cellStyle name="Moeda 10 11 4" xfId="21761"/>
    <cellStyle name="Moeda 10 12" xfId="9145"/>
    <cellStyle name="Moeda 10 12 2" xfId="26512"/>
    <cellStyle name="Moeda 10 13" xfId="13500"/>
    <cellStyle name="Moeda 10 13 2" xfId="22206"/>
    <cellStyle name="Moeda 10 14" xfId="17896"/>
    <cellStyle name="Moeda 10 2" xfId="347"/>
    <cellStyle name="Moeda 10 2 10" xfId="8651"/>
    <cellStyle name="Moeda 10 2 10 2" xfId="13011"/>
    <cellStyle name="Moeda 10 2 10 2 2" xfId="30378"/>
    <cellStyle name="Moeda 10 2 10 3" xfId="17445"/>
    <cellStyle name="Moeda 10 2 10 3 2" xfId="26074"/>
    <cellStyle name="Moeda 10 2 10 4" xfId="21762"/>
    <cellStyle name="Moeda 10 2 11" xfId="9146"/>
    <cellStyle name="Moeda 10 2 11 2" xfId="26513"/>
    <cellStyle name="Moeda 10 2 12" xfId="13501"/>
    <cellStyle name="Moeda 10 2 12 2" xfId="22207"/>
    <cellStyle name="Moeda 10 2 13" xfId="17897"/>
    <cellStyle name="Moeda 10 2 2" xfId="348"/>
    <cellStyle name="Moeda 10 2 2 2" xfId="349"/>
    <cellStyle name="Moeda 10 2 2 2 2" xfId="350"/>
    <cellStyle name="Moeda 10 2 2 2 2 2" xfId="9149"/>
    <cellStyle name="Moeda 10 2 2 2 2 2 2" xfId="26516"/>
    <cellStyle name="Moeda 10 2 2 2 2 3" xfId="13504"/>
    <cellStyle name="Moeda 10 2 2 2 2 3 2" xfId="22210"/>
    <cellStyle name="Moeda 10 2 2 2 2 4" xfId="17900"/>
    <cellStyle name="Moeda 10 2 2 2 3" xfId="351"/>
    <cellStyle name="Moeda 10 2 2 2 3 2" xfId="9150"/>
    <cellStyle name="Moeda 10 2 2 2 3 2 2" xfId="26517"/>
    <cellStyle name="Moeda 10 2 2 2 3 3" xfId="13505"/>
    <cellStyle name="Moeda 10 2 2 2 3 3 2" xfId="22211"/>
    <cellStyle name="Moeda 10 2 2 2 3 4" xfId="17901"/>
    <cellStyle name="Moeda 10 2 2 2 4" xfId="9148"/>
    <cellStyle name="Moeda 10 2 2 2 4 2" xfId="26515"/>
    <cellStyle name="Moeda 10 2 2 2 5" xfId="13503"/>
    <cellStyle name="Moeda 10 2 2 2 5 2" xfId="22209"/>
    <cellStyle name="Moeda 10 2 2 2 6" xfId="17899"/>
    <cellStyle name="Moeda 10 2 2 3" xfId="352"/>
    <cellStyle name="Moeda 10 2 2 3 2" xfId="353"/>
    <cellStyle name="Moeda 10 2 2 3 2 2" xfId="9152"/>
    <cellStyle name="Moeda 10 2 2 3 2 2 2" xfId="26519"/>
    <cellStyle name="Moeda 10 2 2 3 2 3" xfId="13507"/>
    <cellStyle name="Moeda 10 2 2 3 2 3 2" xfId="22213"/>
    <cellStyle name="Moeda 10 2 2 3 2 4" xfId="17903"/>
    <cellStyle name="Moeda 10 2 2 3 3" xfId="354"/>
    <cellStyle name="Moeda 10 2 2 3 3 2" xfId="9153"/>
    <cellStyle name="Moeda 10 2 2 3 3 2 2" xfId="26520"/>
    <cellStyle name="Moeda 10 2 2 3 3 3" xfId="13508"/>
    <cellStyle name="Moeda 10 2 2 3 3 3 2" xfId="22214"/>
    <cellStyle name="Moeda 10 2 2 3 3 4" xfId="17904"/>
    <cellStyle name="Moeda 10 2 2 3 4" xfId="9151"/>
    <cellStyle name="Moeda 10 2 2 3 4 2" xfId="26518"/>
    <cellStyle name="Moeda 10 2 2 3 5" xfId="13506"/>
    <cellStyle name="Moeda 10 2 2 3 5 2" xfId="22212"/>
    <cellStyle name="Moeda 10 2 2 3 6" xfId="17902"/>
    <cellStyle name="Moeda 10 2 2 4" xfId="355"/>
    <cellStyle name="Moeda 10 2 2 4 2" xfId="9154"/>
    <cellStyle name="Moeda 10 2 2 4 2 2" xfId="26521"/>
    <cellStyle name="Moeda 10 2 2 4 3" xfId="13509"/>
    <cellStyle name="Moeda 10 2 2 4 3 2" xfId="22215"/>
    <cellStyle name="Moeda 10 2 2 4 4" xfId="17905"/>
    <cellStyle name="Moeda 10 2 2 5" xfId="356"/>
    <cellStyle name="Moeda 10 2 2 5 2" xfId="9155"/>
    <cellStyle name="Moeda 10 2 2 5 2 2" xfId="26522"/>
    <cellStyle name="Moeda 10 2 2 5 3" xfId="13510"/>
    <cellStyle name="Moeda 10 2 2 5 3 2" xfId="22216"/>
    <cellStyle name="Moeda 10 2 2 5 4" xfId="17906"/>
    <cellStyle name="Moeda 10 2 2 6" xfId="8652"/>
    <cellStyle name="Moeda 10 2 2 6 2" xfId="13012"/>
    <cellStyle name="Moeda 10 2 2 6 2 2" xfId="30379"/>
    <cellStyle name="Moeda 10 2 2 6 3" xfId="17446"/>
    <cellStyle name="Moeda 10 2 2 6 3 2" xfId="26075"/>
    <cellStyle name="Moeda 10 2 2 6 4" xfId="21763"/>
    <cellStyle name="Moeda 10 2 2 7" xfId="9147"/>
    <cellStyle name="Moeda 10 2 2 7 2" xfId="26514"/>
    <cellStyle name="Moeda 10 2 2 8" xfId="13502"/>
    <cellStyle name="Moeda 10 2 2 8 2" xfId="22208"/>
    <cellStyle name="Moeda 10 2 2 9" xfId="17898"/>
    <cellStyle name="Moeda 10 2 3" xfId="357"/>
    <cellStyle name="Moeda 10 2 3 2" xfId="358"/>
    <cellStyle name="Moeda 10 2 3 2 2" xfId="359"/>
    <cellStyle name="Moeda 10 2 3 2 2 2" xfId="9158"/>
    <cellStyle name="Moeda 10 2 3 2 2 2 2" xfId="26525"/>
    <cellStyle name="Moeda 10 2 3 2 2 3" xfId="13513"/>
    <cellStyle name="Moeda 10 2 3 2 2 3 2" xfId="22219"/>
    <cellStyle name="Moeda 10 2 3 2 2 4" xfId="17909"/>
    <cellStyle name="Moeda 10 2 3 2 3" xfId="360"/>
    <cellStyle name="Moeda 10 2 3 2 3 2" xfId="9159"/>
    <cellStyle name="Moeda 10 2 3 2 3 2 2" xfId="26526"/>
    <cellStyle name="Moeda 10 2 3 2 3 3" xfId="13514"/>
    <cellStyle name="Moeda 10 2 3 2 3 3 2" xfId="22220"/>
    <cellStyle name="Moeda 10 2 3 2 3 4" xfId="17910"/>
    <cellStyle name="Moeda 10 2 3 2 4" xfId="9157"/>
    <cellStyle name="Moeda 10 2 3 2 4 2" xfId="26524"/>
    <cellStyle name="Moeda 10 2 3 2 5" xfId="13512"/>
    <cellStyle name="Moeda 10 2 3 2 5 2" xfId="22218"/>
    <cellStyle name="Moeda 10 2 3 2 6" xfId="17908"/>
    <cellStyle name="Moeda 10 2 3 3" xfId="361"/>
    <cellStyle name="Moeda 10 2 3 3 2" xfId="362"/>
    <cellStyle name="Moeda 10 2 3 3 2 2" xfId="9161"/>
    <cellStyle name="Moeda 10 2 3 3 2 2 2" xfId="26528"/>
    <cellStyle name="Moeda 10 2 3 3 2 3" xfId="13516"/>
    <cellStyle name="Moeda 10 2 3 3 2 3 2" xfId="22222"/>
    <cellStyle name="Moeda 10 2 3 3 2 4" xfId="17912"/>
    <cellStyle name="Moeda 10 2 3 3 3" xfId="363"/>
    <cellStyle name="Moeda 10 2 3 3 3 2" xfId="9162"/>
    <cellStyle name="Moeda 10 2 3 3 3 2 2" xfId="26529"/>
    <cellStyle name="Moeda 10 2 3 3 3 3" xfId="13517"/>
    <cellStyle name="Moeda 10 2 3 3 3 3 2" xfId="22223"/>
    <cellStyle name="Moeda 10 2 3 3 3 4" xfId="17913"/>
    <cellStyle name="Moeda 10 2 3 3 4" xfId="9160"/>
    <cellStyle name="Moeda 10 2 3 3 4 2" xfId="26527"/>
    <cellStyle name="Moeda 10 2 3 3 5" xfId="13515"/>
    <cellStyle name="Moeda 10 2 3 3 5 2" xfId="22221"/>
    <cellStyle name="Moeda 10 2 3 3 6" xfId="17911"/>
    <cellStyle name="Moeda 10 2 3 4" xfId="364"/>
    <cellStyle name="Moeda 10 2 3 4 2" xfId="9163"/>
    <cellStyle name="Moeda 10 2 3 4 2 2" xfId="26530"/>
    <cellStyle name="Moeda 10 2 3 4 3" xfId="13518"/>
    <cellStyle name="Moeda 10 2 3 4 3 2" xfId="22224"/>
    <cellStyle name="Moeda 10 2 3 4 4" xfId="17914"/>
    <cellStyle name="Moeda 10 2 3 5" xfId="365"/>
    <cellStyle name="Moeda 10 2 3 5 2" xfId="9164"/>
    <cellStyle name="Moeda 10 2 3 5 2 2" xfId="26531"/>
    <cellStyle name="Moeda 10 2 3 5 3" xfId="13519"/>
    <cellStyle name="Moeda 10 2 3 5 3 2" xfId="22225"/>
    <cellStyle name="Moeda 10 2 3 5 4" xfId="17915"/>
    <cellStyle name="Moeda 10 2 3 6" xfId="9156"/>
    <cellStyle name="Moeda 10 2 3 6 2" xfId="26523"/>
    <cellStyle name="Moeda 10 2 3 7" xfId="13511"/>
    <cellStyle name="Moeda 10 2 3 7 2" xfId="22217"/>
    <cellStyle name="Moeda 10 2 3 8" xfId="17907"/>
    <cellStyle name="Moeda 10 2 4" xfId="366"/>
    <cellStyle name="Moeda 10 2 4 2" xfId="367"/>
    <cellStyle name="Moeda 10 2 4 2 2" xfId="368"/>
    <cellStyle name="Moeda 10 2 4 2 2 2" xfId="9167"/>
    <cellStyle name="Moeda 10 2 4 2 2 2 2" xfId="26534"/>
    <cellStyle name="Moeda 10 2 4 2 2 3" xfId="13522"/>
    <cellStyle name="Moeda 10 2 4 2 2 3 2" xfId="22228"/>
    <cellStyle name="Moeda 10 2 4 2 2 4" xfId="17918"/>
    <cellStyle name="Moeda 10 2 4 2 3" xfId="369"/>
    <cellStyle name="Moeda 10 2 4 2 3 2" xfId="9168"/>
    <cellStyle name="Moeda 10 2 4 2 3 2 2" xfId="26535"/>
    <cellStyle name="Moeda 10 2 4 2 3 3" xfId="13523"/>
    <cellStyle name="Moeda 10 2 4 2 3 3 2" xfId="22229"/>
    <cellStyle name="Moeda 10 2 4 2 3 4" xfId="17919"/>
    <cellStyle name="Moeda 10 2 4 2 4" xfId="9166"/>
    <cellStyle name="Moeda 10 2 4 2 4 2" xfId="26533"/>
    <cellStyle name="Moeda 10 2 4 2 5" xfId="13521"/>
    <cellStyle name="Moeda 10 2 4 2 5 2" xfId="22227"/>
    <cellStyle name="Moeda 10 2 4 2 6" xfId="17917"/>
    <cellStyle name="Moeda 10 2 4 3" xfId="370"/>
    <cellStyle name="Moeda 10 2 4 3 2" xfId="9169"/>
    <cellStyle name="Moeda 10 2 4 3 2 2" xfId="26536"/>
    <cellStyle name="Moeda 10 2 4 3 3" xfId="13524"/>
    <cellStyle name="Moeda 10 2 4 3 3 2" xfId="22230"/>
    <cellStyle name="Moeda 10 2 4 3 4" xfId="17920"/>
    <cellStyle name="Moeda 10 2 4 4" xfId="371"/>
    <cellStyle name="Moeda 10 2 4 4 2" xfId="9170"/>
    <cellStyle name="Moeda 10 2 4 4 2 2" xfId="26537"/>
    <cellStyle name="Moeda 10 2 4 4 3" xfId="13525"/>
    <cellStyle name="Moeda 10 2 4 4 3 2" xfId="22231"/>
    <cellStyle name="Moeda 10 2 4 4 4" xfId="17921"/>
    <cellStyle name="Moeda 10 2 4 5" xfId="9165"/>
    <cellStyle name="Moeda 10 2 4 5 2" xfId="26532"/>
    <cellStyle name="Moeda 10 2 4 6" xfId="13520"/>
    <cellStyle name="Moeda 10 2 4 6 2" xfId="22226"/>
    <cellStyle name="Moeda 10 2 4 7" xfId="17916"/>
    <cellStyle name="Moeda 10 2 5" xfId="372"/>
    <cellStyle name="Moeda 10 2 5 2" xfId="373"/>
    <cellStyle name="Moeda 10 2 5 2 2" xfId="374"/>
    <cellStyle name="Moeda 10 2 5 2 2 2" xfId="9173"/>
    <cellStyle name="Moeda 10 2 5 2 2 2 2" xfId="26540"/>
    <cellStyle name="Moeda 10 2 5 2 2 3" xfId="13528"/>
    <cellStyle name="Moeda 10 2 5 2 2 3 2" xfId="22234"/>
    <cellStyle name="Moeda 10 2 5 2 2 4" xfId="17924"/>
    <cellStyle name="Moeda 10 2 5 2 3" xfId="375"/>
    <cellStyle name="Moeda 10 2 5 2 3 2" xfId="9174"/>
    <cellStyle name="Moeda 10 2 5 2 3 2 2" xfId="26541"/>
    <cellStyle name="Moeda 10 2 5 2 3 3" xfId="13529"/>
    <cellStyle name="Moeda 10 2 5 2 3 3 2" xfId="22235"/>
    <cellStyle name="Moeda 10 2 5 2 3 4" xfId="17925"/>
    <cellStyle name="Moeda 10 2 5 2 4" xfId="9172"/>
    <cellStyle name="Moeda 10 2 5 2 4 2" xfId="26539"/>
    <cellStyle name="Moeda 10 2 5 2 5" xfId="13527"/>
    <cellStyle name="Moeda 10 2 5 2 5 2" xfId="22233"/>
    <cellStyle name="Moeda 10 2 5 2 6" xfId="17923"/>
    <cellStyle name="Moeda 10 2 5 3" xfId="376"/>
    <cellStyle name="Moeda 10 2 5 3 2" xfId="9175"/>
    <cellStyle name="Moeda 10 2 5 3 2 2" xfId="26542"/>
    <cellStyle name="Moeda 10 2 5 3 3" xfId="13530"/>
    <cellStyle name="Moeda 10 2 5 3 3 2" xfId="22236"/>
    <cellStyle name="Moeda 10 2 5 3 4" xfId="17926"/>
    <cellStyle name="Moeda 10 2 5 4" xfId="377"/>
    <cellStyle name="Moeda 10 2 5 4 2" xfId="9176"/>
    <cellStyle name="Moeda 10 2 5 4 2 2" xfId="26543"/>
    <cellStyle name="Moeda 10 2 5 4 3" xfId="13531"/>
    <cellStyle name="Moeda 10 2 5 4 3 2" xfId="22237"/>
    <cellStyle name="Moeda 10 2 5 4 4" xfId="17927"/>
    <cellStyle name="Moeda 10 2 5 5" xfId="9171"/>
    <cellStyle name="Moeda 10 2 5 5 2" xfId="26538"/>
    <cellStyle name="Moeda 10 2 5 6" xfId="13526"/>
    <cellStyle name="Moeda 10 2 5 6 2" xfId="22232"/>
    <cellStyle name="Moeda 10 2 5 7" xfId="17922"/>
    <cellStyle name="Moeda 10 2 6" xfId="378"/>
    <cellStyle name="Moeda 10 2 6 2" xfId="379"/>
    <cellStyle name="Moeda 10 2 6 2 2" xfId="9178"/>
    <cellStyle name="Moeda 10 2 6 2 2 2" xfId="26545"/>
    <cellStyle name="Moeda 10 2 6 2 3" xfId="13533"/>
    <cellStyle name="Moeda 10 2 6 2 3 2" xfId="22239"/>
    <cellStyle name="Moeda 10 2 6 2 4" xfId="17929"/>
    <cellStyle name="Moeda 10 2 6 3" xfId="380"/>
    <cellStyle name="Moeda 10 2 6 3 2" xfId="9179"/>
    <cellStyle name="Moeda 10 2 6 3 2 2" xfId="26546"/>
    <cellStyle name="Moeda 10 2 6 3 3" xfId="13534"/>
    <cellStyle name="Moeda 10 2 6 3 3 2" xfId="22240"/>
    <cellStyle name="Moeda 10 2 6 3 4" xfId="17930"/>
    <cellStyle name="Moeda 10 2 6 4" xfId="9177"/>
    <cellStyle name="Moeda 10 2 6 4 2" xfId="26544"/>
    <cellStyle name="Moeda 10 2 6 5" xfId="13532"/>
    <cellStyle name="Moeda 10 2 6 5 2" xfId="22238"/>
    <cellStyle name="Moeda 10 2 6 6" xfId="17928"/>
    <cellStyle name="Moeda 10 2 7" xfId="381"/>
    <cellStyle name="Moeda 10 2 7 2" xfId="9180"/>
    <cellStyle name="Moeda 10 2 7 2 2" xfId="26547"/>
    <cellStyle name="Moeda 10 2 7 3" xfId="13535"/>
    <cellStyle name="Moeda 10 2 7 3 2" xfId="22241"/>
    <cellStyle name="Moeda 10 2 7 4" xfId="17931"/>
    <cellStyle name="Moeda 10 2 8" xfId="382"/>
    <cellStyle name="Moeda 10 2 8 2" xfId="9181"/>
    <cellStyle name="Moeda 10 2 8 2 2" xfId="26548"/>
    <cellStyle name="Moeda 10 2 8 3" xfId="13536"/>
    <cellStyle name="Moeda 10 2 8 3 2" xfId="22242"/>
    <cellStyle name="Moeda 10 2 8 4" xfId="17932"/>
    <cellStyle name="Moeda 10 2 9" xfId="8324"/>
    <cellStyle name="Moeda 10 2 9 2" xfId="12796"/>
    <cellStyle name="Moeda 10 2 9 2 2" xfId="30163"/>
    <cellStyle name="Moeda 10 2 9 3" xfId="17190"/>
    <cellStyle name="Moeda 10 2 9 3 2" xfId="25859"/>
    <cellStyle name="Moeda 10 2 9 4" xfId="21547"/>
    <cellStyle name="Moeda 10 3" xfId="383"/>
    <cellStyle name="Moeda 10 3 2" xfId="384"/>
    <cellStyle name="Moeda 10 3 2 2" xfId="385"/>
    <cellStyle name="Moeda 10 3 2 2 2" xfId="9184"/>
    <cellStyle name="Moeda 10 3 2 2 2 2" xfId="26551"/>
    <cellStyle name="Moeda 10 3 2 2 3" xfId="13539"/>
    <cellStyle name="Moeda 10 3 2 2 3 2" xfId="22245"/>
    <cellStyle name="Moeda 10 3 2 2 4" xfId="17935"/>
    <cellStyle name="Moeda 10 3 2 3" xfId="386"/>
    <cellStyle name="Moeda 10 3 2 3 2" xfId="9185"/>
    <cellStyle name="Moeda 10 3 2 3 2 2" xfId="26552"/>
    <cellStyle name="Moeda 10 3 2 3 3" xfId="13540"/>
    <cellStyle name="Moeda 10 3 2 3 3 2" xfId="22246"/>
    <cellStyle name="Moeda 10 3 2 3 4" xfId="17936"/>
    <cellStyle name="Moeda 10 3 2 4" xfId="9183"/>
    <cellStyle name="Moeda 10 3 2 4 2" xfId="26550"/>
    <cellStyle name="Moeda 10 3 2 5" xfId="13538"/>
    <cellStyle name="Moeda 10 3 2 5 2" xfId="22244"/>
    <cellStyle name="Moeda 10 3 2 6" xfId="17934"/>
    <cellStyle name="Moeda 10 3 3" xfId="387"/>
    <cellStyle name="Moeda 10 3 3 2" xfId="388"/>
    <cellStyle name="Moeda 10 3 3 2 2" xfId="9187"/>
    <cellStyle name="Moeda 10 3 3 2 2 2" xfId="26554"/>
    <cellStyle name="Moeda 10 3 3 2 3" xfId="13542"/>
    <cellStyle name="Moeda 10 3 3 2 3 2" xfId="22248"/>
    <cellStyle name="Moeda 10 3 3 2 4" xfId="17938"/>
    <cellStyle name="Moeda 10 3 3 3" xfId="389"/>
    <cellStyle name="Moeda 10 3 3 3 2" xfId="9188"/>
    <cellStyle name="Moeda 10 3 3 3 2 2" xfId="26555"/>
    <cellStyle name="Moeda 10 3 3 3 3" xfId="13543"/>
    <cellStyle name="Moeda 10 3 3 3 3 2" xfId="22249"/>
    <cellStyle name="Moeda 10 3 3 3 4" xfId="17939"/>
    <cellStyle name="Moeda 10 3 3 4" xfId="9186"/>
    <cellStyle name="Moeda 10 3 3 4 2" xfId="26553"/>
    <cellStyle name="Moeda 10 3 3 5" xfId="13541"/>
    <cellStyle name="Moeda 10 3 3 5 2" xfId="22247"/>
    <cellStyle name="Moeda 10 3 3 6" xfId="17937"/>
    <cellStyle name="Moeda 10 3 4" xfId="390"/>
    <cellStyle name="Moeda 10 3 4 2" xfId="9189"/>
    <cellStyle name="Moeda 10 3 4 2 2" xfId="26556"/>
    <cellStyle name="Moeda 10 3 4 3" xfId="13544"/>
    <cellStyle name="Moeda 10 3 4 3 2" xfId="22250"/>
    <cellStyle name="Moeda 10 3 4 4" xfId="17940"/>
    <cellStyle name="Moeda 10 3 5" xfId="391"/>
    <cellStyle name="Moeda 10 3 5 2" xfId="9190"/>
    <cellStyle name="Moeda 10 3 5 2 2" xfId="26557"/>
    <cellStyle name="Moeda 10 3 5 3" xfId="13545"/>
    <cellStyle name="Moeda 10 3 5 3 2" xfId="22251"/>
    <cellStyle name="Moeda 10 3 5 4" xfId="17941"/>
    <cellStyle name="Moeda 10 3 6" xfId="8653"/>
    <cellStyle name="Moeda 10 3 6 2" xfId="13013"/>
    <cellStyle name="Moeda 10 3 6 2 2" xfId="30380"/>
    <cellStyle name="Moeda 10 3 6 3" xfId="17447"/>
    <cellStyle name="Moeda 10 3 6 3 2" xfId="26076"/>
    <cellStyle name="Moeda 10 3 6 4" xfId="21764"/>
    <cellStyle name="Moeda 10 3 7" xfId="9182"/>
    <cellStyle name="Moeda 10 3 7 2" xfId="26549"/>
    <cellStyle name="Moeda 10 3 8" xfId="13537"/>
    <cellStyle name="Moeda 10 3 8 2" xfId="22243"/>
    <cellStyle name="Moeda 10 3 9" xfId="17933"/>
    <cellStyle name="Moeda 10 4" xfId="392"/>
    <cellStyle name="Moeda 10 4 2" xfId="393"/>
    <cellStyle name="Moeda 10 4 2 2" xfId="394"/>
    <cellStyle name="Moeda 10 4 2 2 2" xfId="9193"/>
    <cellStyle name="Moeda 10 4 2 2 2 2" xfId="26560"/>
    <cellStyle name="Moeda 10 4 2 2 3" xfId="13548"/>
    <cellStyle name="Moeda 10 4 2 2 3 2" xfId="22254"/>
    <cellStyle name="Moeda 10 4 2 2 4" xfId="17944"/>
    <cellStyle name="Moeda 10 4 2 3" xfId="395"/>
    <cellStyle name="Moeda 10 4 2 3 2" xfId="9194"/>
    <cellStyle name="Moeda 10 4 2 3 2 2" xfId="26561"/>
    <cellStyle name="Moeda 10 4 2 3 3" xfId="13549"/>
    <cellStyle name="Moeda 10 4 2 3 3 2" xfId="22255"/>
    <cellStyle name="Moeda 10 4 2 3 4" xfId="17945"/>
    <cellStyle name="Moeda 10 4 2 4" xfId="9192"/>
    <cellStyle name="Moeda 10 4 2 4 2" xfId="26559"/>
    <cellStyle name="Moeda 10 4 2 5" xfId="13547"/>
    <cellStyle name="Moeda 10 4 2 5 2" xfId="22253"/>
    <cellStyle name="Moeda 10 4 2 6" xfId="17943"/>
    <cellStyle name="Moeda 10 4 3" xfId="396"/>
    <cellStyle name="Moeda 10 4 3 2" xfId="397"/>
    <cellStyle name="Moeda 10 4 3 2 2" xfId="9196"/>
    <cellStyle name="Moeda 10 4 3 2 2 2" xfId="26563"/>
    <cellStyle name="Moeda 10 4 3 2 3" xfId="13551"/>
    <cellStyle name="Moeda 10 4 3 2 3 2" xfId="22257"/>
    <cellStyle name="Moeda 10 4 3 2 4" xfId="17947"/>
    <cellStyle name="Moeda 10 4 3 3" xfId="398"/>
    <cellStyle name="Moeda 10 4 3 3 2" xfId="9197"/>
    <cellStyle name="Moeda 10 4 3 3 2 2" xfId="26564"/>
    <cellStyle name="Moeda 10 4 3 3 3" xfId="13552"/>
    <cellStyle name="Moeda 10 4 3 3 3 2" xfId="22258"/>
    <cellStyle name="Moeda 10 4 3 3 4" xfId="17948"/>
    <cellStyle name="Moeda 10 4 3 4" xfId="9195"/>
    <cellStyle name="Moeda 10 4 3 4 2" xfId="26562"/>
    <cellStyle name="Moeda 10 4 3 5" xfId="13550"/>
    <cellStyle name="Moeda 10 4 3 5 2" xfId="22256"/>
    <cellStyle name="Moeda 10 4 3 6" xfId="17946"/>
    <cellStyle name="Moeda 10 4 4" xfId="399"/>
    <cellStyle name="Moeda 10 4 4 2" xfId="9198"/>
    <cellStyle name="Moeda 10 4 4 2 2" xfId="26565"/>
    <cellStyle name="Moeda 10 4 4 3" xfId="13553"/>
    <cellStyle name="Moeda 10 4 4 3 2" xfId="22259"/>
    <cellStyle name="Moeda 10 4 4 4" xfId="17949"/>
    <cellStyle name="Moeda 10 4 5" xfId="400"/>
    <cellStyle name="Moeda 10 4 5 2" xfId="9199"/>
    <cellStyle name="Moeda 10 4 5 2 2" xfId="26566"/>
    <cellStyle name="Moeda 10 4 5 3" xfId="13554"/>
    <cellStyle name="Moeda 10 4 5 3 2" xfId="22260"/>
    <cellStyle name="Moeda 10 4 5 4" xfId="17950"/>
    <cellStyle name="Moeda 10 4 6" xfId="9191"/>
    <cellStyle name="Moeda 10 4 6 2" xfId="26558"/>
    <cellStyle name="Moeda 10 4 7" xfId="13546"/>
    <cellStyle name="Moeda 10 4 7 2" xfId="22252"/>
    <cellStyle name="Moeda 10 4 8" xfId="17942"/>
    <cellStyle name="Moeda 10 5" xfId="401"/>
    <cellStyle name="Moeda 10 5 2" xfId="402"/>
    <cellStyle name="Moeda 10 5 2 2" xfId="403"/>
    <cellStyle name="Moeda 10 5 2 2 2" xfId="9202"/>
    <cellStyle name="Moeda 10 5 2 2 2 2" xfId="26569"/>
    <cellStyle name="Moeda 10 5 2 2 3" xfId="13557"/>
    <cellStyle name="Moeda 10 5 2 2 3 2" xfId="22263"/>
    <cellStyle name="Moeda 10 5 2 2 4" xfId="17953"/>
    <cellStyle name="Moeda 10 5 2 3" xfId="404"/>
    <cellStyle name="Moeda 10 5 2 3 2" xfId="9203"/>
    <cellStyle name="Moeda 10 5 2 3 2 2" xfId="26570"/>
    <cellStyle name="Moeda 10 5 2 3 3" xfId="13558"/>
    <cellStyle name="Moeda 10 5 2 3 3 2" xfId="22264"/>
    <cellStyle name="Moeda 10 5 2 3 4" xfId="17954"/>
    <cellStyle name="Moeda 10 5 2 4" xfId="9201"/>
    <cellStyle name="Moeda 10 5 2 4 2" xfId="26568"/>
    <cellStyle name="Moeda 10 5 2 5" xfId="13556"/>
    <cellStyle name="Moeda 10 5 2 5 2" xfId="22262"/>
    <cellStyle name="Moeda 10 5 2 6" xfId="17952"/>
    <cellStyle name="Moeda 10 5 3" xfId="405"/>
    <cellStyle name="Moeda 10 5 3 2" xfId="9204"/>
    <cellStyle name="Moeda 10 5 3 2 2" xfId="26571"/>
    <cellStyle name="Moeda 10 5 3 3" xfId="13559"/>
    <cellStyle name="Moeda 10 5 3 3 2" xfId="22265"/>
    <cellStyle name="Moeda 10 5 3 4" xfId="17955"/>
    <cellStyle name="Moeda 10 5 4" xfId="406"/>
    <cellStyle name="Moeda 10 5 4 2" xfId="9205"/>
    <cellStyle name="Moeda 10 5 4 2 2" xfId="26572"/>
    <cellStyle name="Moeda 10 5 4 3" xfId="13560"/>
    <cellStyle name="Moeda 10 5 4 3 2" xfId="22266"/>
    <cellStyle name="Moeda 10 5 4 4" xfId="17956"/>
    <cellStyle name="Moeda 10 5 5" xfId="9200"/>
    <cellStyle name="Moeda 10 5 5 2" xfId="26567"/>
    <cellStyle name="Moeda 10 5 6" xfId="13555"/>
    <cellStyle name="Moeda 10 5 6 2" xfId="22261"/>
    <cellStyle name="Moeda 10 5 7" xfId="17951"/>
    <cellStyle name="Moeda 10 6" xfId="407"/>
    <cellStyle name="Moeda 10 6 2" xfId="408"/>
    <cellStyle name="Moeda 10 6 2 2" xfId="409"/>
    <cellStyle name="Moeda 10 6 2 2 2" xfId="9208"/>
    <cellStyle name="Moeda 10 6 2 2 2 2" xfId="26575"/>
    <cellStyle name="Moeda 10 6 2 2 3" xfId="13563"/>
    <cellStyle name="Moeda 10 6 2 2 3 2" xfId="22269"/>
    <cellStyle name="Moeda 10 6 2 2 4" xfId="17959"/>
    <cellStyle name="Moeda 10 6 2 3" xfId="410"/>
    <cellStyle name="Moeda 10 6 2 3 2" xfId="9209"/>
    <cellStyle name="Moeda 10 6 2 3 2 2" xfId="26576"/>
    <cellStyle name="Moeda 10 6 2 3 3" xfId="13564"/>
    <cellStyle name="Moeda 10 6 2 3 3 2" xfId="22270"/>
    <cellStyle name="Moeda 10 6 2 3 4" xfId="17960"/>
    <cellStyle name="Moeda 10 6 2 4" xfId="9207"/>
    <cellStyle name="Moeda 10 6 2 4 2" xfId="26574"/>
    <cellStyle name="Moeda 10 6 2 5" xfId="13562"/>
    <cellStyle name="Moeda 10 6 2 5 2" xfId="22268"/>
    <cellStyle name="Moeda 10 6 2 6" xfId="17958"/>
    <cellStyle name="Moeda 10 6 3" xfId="411"/>
    <cellStyle name="Moeda 10 6 3 2" xfId="9210"/>
    <cellStyle name="Moeda 10 6 3 2 2" xfId="26577"/>
    <cellStyle name="Moeda 10 6 3 3" xfId="13565"/>
    <cellStyle name="Moeda 10 6 3 3 2" xfId="22271"/>
    <cellStyle name="Moeda 10 6 3 4" xfId="17961"/>
    <cellStyle name="Moeda 10 6 4" xfId="412"/>
    <cellStyle name="Moeda 10 6 4 2" xfId="9211"/>
    <cellStyle name="Moeda 10 6 4 2 2" xfId="26578"/>
    <cellStyle name="Moeda 10 6 4 3" xfId="13566"/>
    <cellStyle name="Moeda 10 6 4 3 2" xfId="22272"/>
    <cellStyle name="Moeda 10 6 4 4" xfId="17962"/>
    <cellStyle name="Moeda 10 6 5" xfId="9206"/>
    <cellStyle name="Moeda 10 6 5 2" xfId="26573"/>
    <cellStyle name="Moeda 10 6 6" xfId="13561"/>
    <cellStyle name="Moeda 10 6 6 2" xfId="22267"/>
    <cellStyle name="Moeda 10 6 7" xfId="17957"/>
    <cellStyle name="Moeda 10 7" xfId="413"/>
    <cellStyle name="Moeda 10 7 2" xfId="414"/>
    <cellStyle name="Moeda 10 7 2 2" xfId="9213"/>
    <cellStyle name="Moeda 10 7 2 2 2" xfId="26580"/>
    <cellStyle name="Moeda 10 7 2 3" xfId="13568"/>
    <cellStyle name="Moeda 10 7 2 3 2" xfId="22274"/>
    <cellStyle name="Moeda 10 7 2 4" xfId="17964"/>
    <cellStyle name="Moeda 10 7 3" xfId="415"/>
    <cellStyle name="Moeda 10 7 3 2" xfId="9214"/>
    <cellStyle name="Moeda 10 7 3 2 2" xfId="26581"/>
    <cellStyle name="Moeda 10 7 3 3" xfId="13569"/>
    <cellStyle name="Moeda 10 7 3 3 2" xfId="22275"/>
    <cellStyle name="Moeda 10 7 3 4" xfId="17965"/>
    <cellStyle name="Moeda 10 7 4" xfId="9212"/>
    <cellStyle name="Moeda 10 7 4 2" xfId="26579"/>
    <cellStyle name="Moeda 10 7 5" xfId="13567"/>
    <cellStyle name="Moeda 10 7 5 2" xfId="22273"/>
    <cellStyle name="Moeda 10 7 6" xfId="17963"/>
    <cellStyle name="Moeda 10 8" xfId="416"/>
    <cellStyle name="Moeda 10 8 2" xfId="9215"/>
    <cellStyle name="Moeda 10 8 2 2" xfId="26582"/>
    <cellStyle name="Moeda 10 8 3" xfId="13570"/>
    <cellStyle name="Moeda 10 8 3 2" xfId="22276"/>
    <cellStyle name="Moeda 10 8 4" xfId="17966"/>
    <cellStyle name="Moeda 10 9" xfId="417"/>
    <cellStyle name="Moeda 10 9 2" xfId="9216"/>
    <cellStyle name="Moeda 10 9 2 2" xfId="26583"/>
    <cellStyle name="Moeda 10 9 3" xfId="13571"/>
    <cellStyle name="Moeda 10 9 3 2" xfId="22277"/>
    <cellStyle name="Moeda 10 9 4" xfId="17967"/>
    <cellStyle name="Moeda 11" xfId="418"/>
    <cellStyle name="Moeda 11 10" xfId="72"/>
    <cellStyle name="Moeda 11 10 2" xfId="9144"/>
    <cellStyle name="Moeda 11 10 2 2" xfId="13448"/>
    <cellStyle name="Moeda 11 10 2 2 2" xfId="30815"/>
    <cellStyle name="Moeda 11 10 2 3" xfId="17895"/>
    <cellStyle name="Moeda 11 10 2 3 2" xfId="26511"/>
    <cellStyle name="Moeda 11 10 2 4" xfId="22199"/>
    <cellStyle name="Moeda 11 10 3" xfId="8325"/>
    <cellStyle name="Moeda 11 10 3 2" xfId="17191"/>
    <cellStyle name="Moeda 11 10 3 3" xfId="25860"/>
    <cellStyle name="Moeda 11 10 4" xfId="12797"/>
    <cellStyle name="Moeda 11 10 4 2" xfId="30164"/>
    <cellStyle name="Moeda 11 10 5" xfId="13457"/>
    <cellStyle name="Moeda 11 10 5 2" xfId="22205"/>
    <cellStyle name="Moeda 11 10 6" xfId="21548"/>
    <cellStyle name="Moeda 11 11" xfId="8654"/>
    <cellStyle name="Moeda 11 11 2" xfId="13014"/>
    <cellStyle name="Moeda 11 11 2 2" xfId="30381"/>
    <cellStyle name="Moeda 11 11 3" xfId="17448"/>
    <cellStyle name="Moeda 11 11 3 2" xfId="26077"/>
    <cellStyle name="Moeda 11 11 4" xfId="21765"/>
    <cellStyle name="Moeda 11 12" xfId="9217"/>
    <cellStyle name="Moeda 11 12 2" xfId="26584"/>
    <cellStyle name="Moeda 11 13" xfId="13572"/>
    <cellStyle name="Moeda 11 13 2" xfId="22278"/>
    <cellStyle name="Moeda 11 14" xfId="17968"/>
    <cellStyle name="Moeda 11 2" xfId="419"/>
    <cellStyle name="Moeda 11 2 10" xfId="8655"/>
    <cellStyle name="Moeda 11 2 10 2" xfId="13015"/>
    <cellStyle name="Moeda 11 2 10 2 2" xfId="30382"/>
    <cellStyle name="Moeda 11 2 10 3" xfId="17449"/>
    <cellStyle name="Moeda 11 2 10 3 2" xfId="26078"/>
    <cellStyle name="Moeda 11 2 10 4" xfId="21766"/>
    <cellStyle name="Moeda 11 2 11" xfId="9218"/>
    <cellStyle name="Moeda 11 2 11 2" xfId="26585"/>
    <cellStyle name="Moeda 11 2 12" xfId="13573"/>
    <cellStyle name="Moeda 11 2 12 2" xfId="22279"/>
    <cellStyle name="Moeda 11 2 13" xfId="17969"/>
    <cellStyle name="Moeda 11 2 2" xfId="420"/>
    <cellStyle name="Moeda 11 2 2 2" xfId="421"/>
    <cellStyle name="Moeda 11 2 2 2 2" xfId="422"/>
    <cellStyle name="Moeda 11 2 2 2 2 2" xfId="9221"/>
    <cellStyle name="Moeda 11 2 2 2 2 2 2" xfId="26588"/>
    <cellStyle name="Moeda 11 2 2 2 2 3" xfId="13576"/>
    <cellStyle name="Moeda 11 2 2 2 2 3 2" xfId="22282"/>
    <cellStyle name="Moeda 11 2 2 2 2 4" xfId="17972"/>
    <cellStyle name="Moeda 11 2 2 2 3" xfId="423"/>
    <cellStyle name="Moeda 11 2 2 2 3 2" xfId="9222"/>
    <cellStyle name="Moeda 11 2 2 2 3 2 2" xfId="26589"/>
    <cellStyle name="Moeda 11 2 2 2 3 3" xfId="13577"/>
    <cellStyle name="Moeda 11 2 2 2 3 3 2" xfId="22283"/>
    <cellStyle name="Moeda 11 2 2 2 3 4" xfId="17973"/>
    <cellStyle name="Moeda 11 2 2 2 4" xfId="9220"/>
    <cellStyle name="Moeda 11 2 2 2 4 2" xfId="26587"/>
    <cellStyle name="Moeda 11 2 2 2 5" xfId="13575"/>
    <cellStyle name="Moeda 11 2 2 2 5 2" xfId="22281"/>
    <cellStyle name="Moeda 11 2 2 2 6" xfId="17971"/>
    <cellStyle name="Moeda 11 2 2 3" xfId="424"/>
    <cellStyle name="Moeda 11 2 2 3 2" xfId="425"/>
    <cellStyle name="Moeda 11 2 2 3 2 2" xfId="9224"/>
    <cellStyle name="Moeda 11 2 2 3 2 2 2" xfId="26591"/>
    <cellStyle name="Moeda 11 2 2 3 2 3" xfId="13579"/>
    <cellStyle name="Moeda 11 2 2 3 2 3 2" xfId="22285"/>
    <cellStyle name="Moeda 11 2 2 3 2 4" xfId="17975"/>
    <cellStyle name="Moeda 11 2 2 3 3" xfId="426"/>
    <cellStyle name="Moeda 11 2 2 3 3 2" xfId="9225"/>
    <cellStyle name="Moeda 11 2 2 3 3 2 2" xfId="26592"/>
    <cellStyle name="Moeda 11 2 2 3 3 3" xfId="13580"/>
    <cellStyle name="Moeda 11 2 2 3 3 3 2" xfId="22286"/>
    <cellStyle name="Moeda 11 2 2 3 3 4" xfId="17976"/>
    <cellStyle name="Moeda 11 2 2 3 4" xfId="9223"/>
    <cellStyle name="Moeda 11 2 2 3 4 2" xfId="26590"/>
    <cellStyle name="Moeda 11 2 2 3 5" xfId="13578"/>
    <cellStyle name="Moeda 11 2 2 3 5 2" xfId="22284"/>
    <cellStyle name="Moeda 11 2 2 3 6" xfId="17974"/>
    <cellStyle name="Moeda 11 2 2 4" xfId="427"/>
    <cellStyle name="Moeda 11 2 2 4 2" xfId="9226"/>
    <cellStyle name="Moeda 11 2 2 4 2 2" xfId="26593"/>
    <cellStyle name="Moeda 11 2 2 4 3" xfId="13581"/>
    <cellStyle name="Moeda 11 2 2 4 3 2" xfId="22287"/>
    <cellStyle name="Moeda 11 2 2 4 4" xfId="17977"/>
    <cellStyle name="Moeda 11 2 2 5" xfId="428"/>
    <cellStyle name="Moeda 11 2 2 5 2" xfId="9227"/>
    <cellStyle name="Moeda 11 2 2 5 2 2" xfId="26594"/>
    <cellStyle name="Moeda 11 2 2 5 3" xfId="13582"/>
    <cellStyle name="Moeda 11 2 2 5 3 2" xfId="22288"/>
    <cellStyle name="Moeda 11 2 2 5 4" xfId="17978"/>
    <cellStyle name="Moeda 11 2 2 6" xfId="8656"/>
    <cellStyle name="Moeda 11 2 2 6 2" xfId="13016"/>
    <cellStyle name="Moeda 11 2 2 6 2 2" xfId="30383"/>
    <cellStyle name="Moeda 11 2 2 6 3" xfId="17450"/>
    <cellStyle name="Moeda 11 2 2 6 3 2" xfId="26079"/>
    <cellStyle name="Moeda 11 2 2 6 4" xfId="21767"/>
    <cellStyle name="Moeda 11 2 2 7" xfId="9219"/>
    <cellStyle name="Moeda 11 2 2 7 2" xfId="26586"/>
    <cellStyle name="Moeda 11 2 2 8" xfId="13574"/>
    <cellStyle name="Moeda 11 2 2 8 2" xfId="22280"/>
    <cellStyle name="Moeda 11 2 2 9" xfId="17970"/>
    <cellStyle name="Moeda 11 2 3" xfId="429"/>
    <cellStyle name="Moeda 11 2 3 2" xfId="430"/>
    <cellStyle name="Moeda 11 2 3 2 2" xfId="431"/>
    <cellStyle name="Moeda 11 2 3 2 2 2" xfId="9230"/>
    <cellStyle name="Moeda 11 2 3 2 2 2 2" xfId="26597"/>
    <cellStyle name="Moeda 11 2 3 2 2 3" xfId="13585"/>
    <cellStyle name="Moeda 11 2 3 2 2 3 2" xfId="22291"/>
    <cellStyle name="Moeda 11 2 3 2 2 4" xfId="17981"/>
    <cellStyle name="Moeda 11 2 3 2 3" xfId="432"/>
    <cellStyle name="Moeda 11 2 3 2 3 2" xfId="9231"/>
    <cellStyle name="Moeda 11 2 3 2 3 2 2" xfId="26598"/>
    <cellStyle name="Moeda 11 2 3 2 3 3" xfId="13586"/>
    <cellStyle name="Moeda 11 2 3 2 3 3 2" xfId="22292"/>
    <cellStyle name="Moeda 11 2 3 2 3 4" xfId="17982"/>
    <cellStyle name="Moeda 11 2 3 2 4" xfId="9229"/>
    <cellStyle name="Moeda 11 2 3 2 4 2" xfId="26596"/>
    <cellStyle name="Moeda 11 2 3 2 5" xfId="13584"/>
    <cellStyle name="Moeda 11 2 3 2 5 2" xfId="22290"/>
    <cellStyle name="Moeda 11 2 3 2 6" xfId="17980"/>
    <cellStyle name="Moeda 11 2 3 3" xfId="433"/>
    <cellStyle name="Moeda 11 2 3 3 2" xfId="434"/>
    <cellStyle name="Moeda 11 2 3 3 2 2" xfId="9233"/>
    <cellStyle name="Moeda 11 2 3 3 2 2 2" xfId="26600"/>
    <cellStyle name="Moeda 11 2 3 3 2 3" xfId="13588"/>
    <cellStyle name="Moeda 11 2 3 3 2 3 2" xfId="22294"/>
    <cellStyle name="Moeda 11 2 3 3 2 4" xfId="17984"/>
    <cellStyle name="Moeda 11 2 3 3 3" xfId="435"/>
    <cellStyle name="Moeda 11 2 3 3 3 2" xfId="9234"/>
    <cellStyle name="Moeda 11 2 3 3 3 2 2" xfId="26601"/>
    <cellStyle name="Moeda 11 2 3 3 3 3" xfId="13589"/>
    <cellStyle name="Moeda 11 2 3 3 3 3 2" xfId="22295"/>
    <cellStyle name="Moeda 11 2 3 3 3 4" xfId="17985"/>
    <cellStyle name="Moeda 11 2 3 3 4" xfId="9232"/>
    <cellStyle name="Moeda 11 2 3 3 4 2" xfId="26599"/>
    <cellStyle name="Moeda 11 2 3 3 5" xfId="13587"/>
    <cellStyle name="Moeda 11 2 3 3 5 2" xfId="22293"/>
    <cellStyle name="Moeda 11 2 3 3 6" xfId="17983"/>
    <cellStyle name="Moeda 11 2 3 4" xfId="436"/>
    <cellStyle name="Moeda 11 2 3 4 2" xfId="9235"/>
    <cellStyle name="Moeda 11 2 3 4 2 2" xfId="26602"/>
    <cellStyle name="Moeda 11 2 3 4 3" xfId="13590"/>
    <cellStyle name="Moeda 11 2 3 4 3 2" xfId="22296"/>
    <cellStyle name="Moeda 11 2 3 4 4" xfId="17986"/>
    <cellStyle name="Moeda 11 2 3 5" xfId="437"/>
    <cellStyle name="Moeda 11 2 3 5 2" xfId="9236"/>
    <cellStyle name="Moeda 11 2 3 5 2 2" xfId="26603"/>
    <cellStyle name="Moeda 11 2 3 5 3" xfId="13591"/>
    <cellStyle name="Moeda 11 2 3 5 3 2" xfId="22297"/>
    <cellStyle name="Moeda 11 2 3 5 4" xfId="17987"/>
    <cellStyle name="Moeda 11 2 3 6" xfId="9228"/>
    <cellStyle name="Moeda 11 2 3 6 2" xfId="26595"/>
    <cellStyle name="Moeda 11 2 3 7" xfId="13583"/>
    <cellStyle name="Moeda 11 2 3 7 2" xfId="22289"/>
    <cellStyle name="Moeda 11 2 3 8" xfId="17979"/>
    <cellStyle name="Moeda 11 2 4" xfId="438"/>
    <cellStyle name="Moeda 11 2 4 2" xfId="439"/>
    <cellStyle name="Moeda 11 2 4 2 2" xfId="440"/>
    <cellStyle name="Moeda 11 2 4 2 2 2" xfId="9239"/>
    <cellStyle name="Moeda 11 2 4 2 2 2 2" xfId="26606"/>
    <cellStyle name="Moeda 11 2 4 2 2 3" xfId="13594"/>
    <cellStyle name="Moeda 11 2 4 2 2 3 2" xfId="22300"/>
    <cellStyle name="Moeda 11 2 4 2 2 4" xfId="17990"/>
    <cellStyle name="Moeda 11 2 4 2 3" xfId="441"/>
    <cellStyle name="Moeda 11 2 4 2 3 2" xfId="9240"/>
    <cellStyle name="Moeda 11 2 4 2 3 2 2" xfId="26607"/>
    <cellStyle name="Moeda 11 2 4 2 3 3" xfId="13595"/>
    <cellStyle name="Moeda 11 2 4 2 3 3 2" xfId="22301"/>
    <cellStyle name="Moeda 11 2 4 2 3 4" xfId="17991"/>
    <cellStyle name="Moeda 11 2 4 2 4" xfId="9238"/>
    <cellStyle name="Moeda 11 2 4 2 4 2" xfId="26605"/>
    <cellStyle name="Moeda 11 2 4 2 5" xfId="13593"/>
    <cellStyle name="Moeda 11 2 4 2 5 2" xfId="22299"/>
    <cellStyle name="Moeda 11 2 4 2 6" xfId="17989"/>
    <cellStyle name="Moeda 11 2 4 3" xfId="442"/>
    <cellStyle name="Moeda 11 2 4 3 2" xfId="9241"/>
    <cellStyle name="Moeda 11 2 4 3 2 2" xfId="26608"/>
    <cellStyle name="Moeda 11 2 4 3 3" xfId="13596"/>
    <cellStyle name="Moeda 11 2 4 3 3 2" xfId="22302"/>
    <cellStyle name="Moeda 11 2 4 3 4" xfId="17992"/>
    <cellStyle name="Moeda 11 2 4 4" xfId="443"/>
    <cellStyle name="Moeda 11 2 4 4 2" xfId="9242"/>
    <cellStyle name="Moeda 11 2 4 4 2 2" xfId="26609"/>
    <cellStyle name="Moeda 11 2 4 4 3" xfId="13597"/>
    <cellStyle name="Moeda 11 2 4 4 3 2" xfId="22303"/>
    <cellStyle name="Moeda 11 2 4 4 4" xfId="17993"/>
    <cellStyle name="Moeda 11 2 4 5" xfId="9237"/>
    <cellStyle name="Moeda 11 2 4 5 2" xfId="26604"/>
    <cellStyle name="Moeda 11 2 4 6" xfId="13592"/>
    <cellStyle name="Moeda 11 2 4 6 2" xfId="22298"/>
    <cellStyle name="Moeda 11 2 4 7" xfId="17988"/>
    <cellStyle name="Moeda 11 2 5" xfId="444"/>
    <cellStyle name="Moeda 11 2 5 2" xfId="445"/>
    <cellStyle name="Moeda 11 2 5 2 2" xfId="446"/>
    <cellStyle name="Moeda 11 2 5 2 2 2" xfId="9245"/>
    <cellStyle name="Moeda 11 2 5 2 2 2 2" xfId="26612"/>
    <cellStyle name="Moeda 11 2 5 2 2 3" xfId="13600"/>
    <cellStyle name="Moeda 11 2 5 2 2 3 2" xfId="22306"/>
    <cellStyle name="Moeda 11 2 5 2 2 4" xfId="17996"/>
    <cellStyle name="Moeda 11 2 5 2 3" xfId="447"/>
    <cellStyle name="Moeda 11 2 5 2 3 2" xfId="9246"/>
    <cellStyle name="Moeda 11 2 5 2 3 2 2" xfId="26613"/>
    <cellStyle name="Moeda 11 2 5 2 3 3" xfId="13601"/>
    <cellStyle name="Moeda 11 2 5 2 3 3 2" xfId="22307"/>
    <cellStyle name="Moeda 11 2 5 2 3 4" xfId="17997"/>
    <cellStyle name="Moeda 11 2 5 2 4" xfId="9244"/>
    <cellStyle name="Moeda 11 2 5 2 4 2" xfId="26611"/>
    <cellStyle name="Moeda 11 2 5 2 5" xfId="13599"/>
    <cellStyle name="Moeda 11 2 5 2 5 2" xfId="22305"/>
    <cellStyle name="Moeda 11 2 5 2 6" xfId="17995"/>
    <cellStyle name="Moeda 11 2 5 3" xfId="448"/>
    <cellStyle name="Moeda 11 2 5 3 2" xfId="9247"/>
    <cellStyle name="Moeda 11 2 5 3 2 2" xfId="26614"/>
    <cellStyle name="Moeda 11 2 5 3 3" xfId="13602"/>
    <cellStyle name="Moeda 11 2 5 3 3 2" xfId="22308"/>
    <cellStyle name="Moeda 11 2 5 3 4" xfId="17998"/>
    <cellStyle name="Moeda 11 2 5 4" xfId="449"/>
    <cellStyle name="Moeda 11 2 5 4 2" xfId="9248"/>
    <cellStyle name="Moeda 11 2 5 4 2 2" xfId="26615"/>
    <cellStyle name="Moeda 11 2 5 4 3" xfId="13603"/>
    <cellStyle name="Moeda 11 2 5 4 3 2" xfId="22309"/>
    <cellStyle name="Moeda 11 2 5 4 4" xfId="17999"/>
    <cellStyle name="Moeda 11 2 5 5" xfId="9243"/>
    <cellStyle name="Moeda 11 2 5 5 2" xfId="26610"/>
    <cellStyle name="Moeda 11 2 5 6" xfId="13598"/>
    <cellStyle name="Moeda 11 2 5 6 2" xfId="22304"/>
    <cellStyle name="Moeda 11 2 5 7" xfId="17994"/>
    <cellStyle name="Moeda 11 2 6" xfId="450"/>
    <cellStyle name="Moeda 11 2 6 2" xfId="451"/>
    <cellStyle name="Moeda 11 2 6 2 2" xfId="9250"/>
    <cellStyle name="Moeda 11 2 6 2 2 2" xfId="26617"/>
    <cellStyle name="Moeda 11 2 6 2 3" xfId="13605"/>
    <cellStyle name="Moeda 11 2 6 2 3 2" xfId="22311"/>
    <cellStyle name="Moeda 11 2 6 2 4" xfId="18001"/>
    <cellStyle name="Moeda 11 2 6 3" xfId="452"/>
    <cellStyle name="Moeda 11 2 6 3 2" xfId="9251"/>
    <cellStyle name="Moeda 11 2 6 3 2 2" xfId="26618"/>
    <cellStyle name="Moeda 11 2 6 3 3" xfId="13606"/>
    <cellStyle name="Moeda 11 2 6 3 3 2" xfId="22312"/>
    <cellStyle name="Moeda 11 2 6 3 4" xfId="18002"/>
    <cellStyle name="Moeda 11 2 6 4" xfId="9249"/>
    <cellStyle name="Moeda 11 2 6 4 2" xfId="26616"/>
    <cellStyle name="Moeda 11 2 6 5" xfId="13604"/>
    <cellStyle name="Moeda 11 2 6 5 2" xfId="22310"/>
    <cellStyle name="Moeda 11 2 6 6" xfId="18000"/>
    <cellStyle name="Moeda 11 2 7" xfId="453"/>
    <cellStyle name="Moeda 11 2 7 2" xfId="9252"/>
    <cellStyle name="Moeda 11 2 7 2 2" xfId="26619"/>
    <cellStyle name="Moeda 11 2 7 3" xfId="13607"/>
    <cellStyle name="Moeda 11 2 7 3 2" xfId="22313"/>
    <cellStyle name="Moeda 11 2 7 4" xfId="18003"/>
    <cellStyle name="Moeda 11 2 8" xfId="454"/>
    <cellStyle name="Moeda 11 2 8 2" xfId="9253"/>
    <cellStyle name="Moeda 11 2 8 2 2" xfId="26620"/>
    <cellStyle name="Moeda 11 2 8 3" xfId="13608"/>
    <cellStyle name="Moeda 11 2 8 3 2" xfId="22314"/>
    <cellStyle name="Moeda 11 2 8 4" xfId="18004"/>
    <cellStyle name="Moeda 11 2 9" xfId="8326"/>
    <cellStyle name="Moeda 11 2 9 2" xfId="12798"/>
    <cellStyle name="Moeda 11 2 9 2 2" xfId="30165"/>
    <cellStyle name="Moeda 11 2 9 3" xfId="17192"/>
    <cellStyle name="Moeda 11 2 9 3 2" xfId="25861"/>
    <cellStyle name="Moeda 11 2 9 4" xfId="21549"/>
    <cellStyle name="Moeda 11 3" xfId="455"/>
    <cellStyle name="Moeda 11 3 2" xfId="456"/>
    <cellStyle name="Moeda 11 3 2 2" xfId="457"/>
    <cellStyle name="Moeda 11 3 2 2 2" xfId="9256"/>
    <cellStyle name="Moeda 11 3 2 2 2 2" xfId="26623"/>
    <cellStyle name="Moeda 11 3 2 2 3" xfId="13611"/>
    <cellStyle name="Moeda 11 3 2 2 3 2" xfId="22317"/>
    <cellStyle name="Moeda 11 3 2 2 4" xfId="18007"/>
    <cellStyle name="Moeda 11 3 2 3" xfId="458"/>
    <cellStyle name="Moeda 11 3 2 3 2" xfId="9257"/>
    <cellStyle name="Moeda 11 3 2 3 2 2" xfId="26624"/>
    <cellStyle name="Moeda 11 3 2 3 3" xfId="13612"/>
    <cellStyle name="Moeda 11 3 2 3 3 2" xfId="22318"/>
    <cellStyle name="Moeda 11 3 2 3 4" xfId="18008"/>
    <cellStyle name="Moeda 11 3 2 4" xfId="9255"/>
    <cellStyle name="Moeda 11 3 2 4 2" xfId="26622"/>
    <cellStyle name="Moeda 11 3 2 5" xfId="13610"/>
    <cellStyle name="Moeda 11 3 2 5 2" xfId="22316"/>
    <cellStyle name="Moeda 11 3 2 6" xfId="18006"/>
    <cellStyle name="Moeda 11 3 3" xfId="459"/>
    <cellStyle name="Moeda 11 3 3 2" xfId="460"/>
    <cellStyle name="Moeda 11 3 3 2 2" xfId="9259"/>
    <cellStyle name="Moeda 11 3 3 2 2 2" xfId="26626"/>
    <cellStyle name="Moeda 11 3 3 2 3" xfId="13614"/>
    <cellStyle name="Moeda 11 3 3 2 3 2" xfId="22320"/>
    <cellStyle name="Moeda 11 3 3 2 4" xfId="18010"/>
    <cellStyle name="Moeda 11 3 3 3" xfId="461"/>
    <cellStyle name="Moeda 11 3 3 3 2" xfId="9260"/>
    <cellStyle name="Moeda 11 3 3 3 2 2" xfId="26627"/>
    <cellStyle name="Moeda 11 3 3 3 3" xfId="13615"/>
    <cellStyle name="Moeda 11 3 3 3 3 2" xfId="22321"/>
    <cellStyle name="Moeda 11 3 3 3 4" xfId="18011"/>
    <cellStyle name="Moeda 11 3 3 4" xfId="9258"/>
    <cellStyle name="Moeda 11 3 3 4 2" xfId="26625"/>
    <cellStyle name="Moeda 11 3 3 5" xfId="13613"/>
    <cellStyle name="Moeda 11 3 3 5 2" xfId="22319"/>
    <cellStyle name="Moeda 11 3 3 6" xfId="18009"/>
    <cellStyle name="Moeda 11 3 4" xfId="462"/>
    <cellStyle name="Moeda 11 3 4 2" xfId="9261"/>
    <cellStyle name="Moeda 11 3 4 2 2" xfId="26628"/>
    <cellStyle name="Moeda 11 3 4 3" xfId="13616"/>
    <cellStyle name="Moeda 11 3 4 3 2" xfId="22322"/>
    <cellStyle name="Moeda 11 3 4 4" xfId="18012"/>
    <cellStyle name="Moeda 11 3 5" xfId="463"/>
    <cellStyle name="Moeda 11 3 5 2" xfId="9262"/>
    <cellStyle name="Moeda 11 3 5 2 2" xfId="26629"/>
    <cellStyle name="Moeda 11 3 5 3" xfId="13617"/>
    <cellStyle name="Moeda 11 3 5 3 2" xfId="22323"/>
    <cellStyle name="Moeda 11 3 5 4" xfId="18013"/>
    <cellStyle name="Moeda 11 3 6" xfId="8657"/>
    <cellStyle name="Moeda 11 3 6 2" xfId="13017"/>
    <cellStyle name="Moeda 11 3 6 2 2" xfId="30384"/>
    <cellStyle name="Moeda 11 3 6 3" xfId="17451"/>
    <cellStyle name="Moeda 11 3 6 3 2" xfId="26080"/>
    <cellStyle name="Moeda 11 3 6 4" xfId="21768"/>
    <cellStyle name="Moeda 11 3 7" xfId="9254"/>
    <cellStyle name="Moeda 11 3 7 2" xfId="26621"/>
    <cellStyle name="Moeda 11 3 8" xfId="13609"/>
    <cellStyle name="Moeda 11 3 8 2" xfId="22315"/>
    <cellStyle name="Moeda 11 3 9" xfId="18005"/>
    <cellStyle name="Moeda 11 4" xfId="464"/>
    <cellStyle name="Moeda 11 4 2" xfId="465"/>
    <cellStyle name="Moeda 11 4 2 2" xfId="466"/>
    <cellStyle name="Moeda 11 4 2 2 2" xfId="9265"/>
    <cellStyle name="Moeda 11 4 2 2 2 2" xfId="26632"/>
    <cellStyle name="Moeda 11 4 2 2 3" xfId="13620"/>
    <cellStyle name="Moeda 11 4 2 2 3 2" xfId="22326"/>
    <cellStyle name="Moeda 11 4 2 2 4" xfId="18016"/>
    <cellStyle name="Moeda 11 4 2 3" xfId="467"/>
    <cellStyle name="Moeda 11 4 2 3 2" xfId="9266"/>
    <cellStyle name="Moeda 11 4 2 3 2 2" xfId="26633"/>
    <cellStyle name="Moeda 11 4 2 3 3" xfId="13621"/>
    <cellStyle name="Moeda 11 4 2 3 3 2" xfId="22327"/>
    <cellStyle name="Moeda 11 4 2 3 4" xfId="18017"/>
    <cellStyle name="Moeda 11 4 2 4" xfId="9264"/>
    <cellStyle name="Moeda 11 4 2 4 2" xfId="26631"/>
    <cellStyle name="Moeda 11 4 2 5" xfId="13619"/>
    <cellStyle name="Moeda 11 4 2 5 2" xfId="22325"/>
    <cellStyle name="Moeda 11 4 2 6" xfId="18015"/>
    <cellStyle name="Moeda 11 4 3" xfId="468"/>
    <cellStyle name="Moeda 11 4 3 2" xfId="469"/>
    <cellStyle name="Moeda 11 4 3 2 2" xfId="9268"/>
    <cellStyle name="Moeda 11 4 3 2 2 2" xfId="26635"/>
    <cellStyle name="Moeda 11 4 3 2 3" xfId="13623"/>
    <cellStyle name="Moeda 11 4 3 2 3 2" xfId="22329"/>
    <cellStyle name="Moeda 11 4 3 2 4" xfId="18019"/>
    <cellStyle name="Moeda 11 4 3 3" xfId="470"/>
    <cellStyle name="Moeda 11 4 3 3 2" xfId="9269"/>
    <cellStyle name="Moeda 11 4 3 3 2 2" xfId="26636"/>
    <cellStyle name="Moeda 11 4 3 3 3" xfId="13624"/>
    <cellStyle name="Moeda 11 4 3 3 3 2" xfId="22330"/>
    <cellStyle name="Moeda 11 4 3 3 4" xfId="18020"/>
    <cellStyle name="Moeda 11 4 3 4" xfId="9267"/>
    <cellStyle name="Moeda 11 4 3 4 2" xfId="26634"/>
    <cellStyle name="Moeda 11 4 3 5" xfId="13622"/>
    <cellStyle name="Moeda 11 4 3 5 2" xfId="22328"/>
    <cellStyle name="Moeda 11 4 3 6" xfId="18018"/>
    <cellStyle name="Moeda 11 4 4" xfId="471"/>
    <cellStyle name="Moeda 11 4 4 2" xfId="9270"/>
    <cellStyle name="Moeda 11 4 4 2 2" xfId="26637"/>
    <cellStyle name="Moeda 11 4 4 3" xfId="13625"/>
    <cellStyle name="Moeda 11 4 4 3 2" xfId="22331"/>
    <cellStyle name="Moeda 11 4 4 4" xfId="18021"/>
    <cellStyle name="Moeda 11 4 5" xfId="472"/>
    <cellStyle name="Moeda 11 4 5 2" xfId="9271"/>
    <cellStyle name="Moeda 11 4 5 2 2" xfId="26638"/>
    <cellStyle name="Moeda 11 4 5 3" xfId="13626"/>
    <cellStyle name="Moeda 11 4 5 3 2" xfId="22332"/>
    <cellStyle name="Moeda 11 4 5 4" xfId="18022"/>
    <cellStyle name="Moeda 11 4 6" xfId="9263"/>
    <cellStyle name="Moeda 11 4 6 2" xfId="26630"/>
    <cellStyle name="Moeda 11 4 7" xfId="13618"/>
    <cellStyle name="Moeda 11 4 7 2" xfId="22324"/>
    <cellStyle name="Moeda 11 4 8" xfId="18014"/>
    <cellStyle name="Moeda 11 5" xfId="473"/>
    <cellStyle name="Moeda 11 5 2" xfId="474"/>
    <cellStyle name="Moeda 11 5 2 2" xfId="475"/>
    <cellStyle name="Moeda 11 5 2 2 2" xfId="9274"/>
    <cellStyle name="Moeda 11 5 2 2 2 2" xfId="26641"/>
    <cellStyle name="Moeda 11 5 2 2 3" xfId="13629"/>
    <cellStyle name="Moeda 11 5 2 2 3 2" xfId="22335"/>
    <cellStyle name="Moeda 11 5 2 2 4" xfId="18025"/>
    <cellStyle name="Moeda 11 5 2 3" xfId="476"/>
    <cellStyle name="Moeda 11 5 2 3 2" xfId="9275"/>
    <cellStyle name="Moeda 11 5 2 3 2 2" xfId="26642"/>
    <cellStyle name="Moeda 11 5 2 3 3" xfId="13630"/>
    <cellStyle name="Moeda 11 5 2 3 3 2" xfId="22336"/>
    <cellStyle name="Moeda 11 5 2 3 4" xfId="18026"/>
    <cellStyle name="Moeda 11 5 2 4" xfId="9273"/>
    <cellStyle name="Moeda 11 5 2 4 2" xfId="26640"/>
    <cellStyle name="Moeda 11 5 2 5" xfId="13628"/>
    <cellStyle name="Moeda 11 5 2 5 2" xfId="22334"/>
    <cellStyle name="Moeda 11 5 2 6" xfId="18024"/>
    <cellStyle name="Moeda 11 5 3" xfId="477"/>
    <cellStyle name="Moeda 11 5 3 2" xfId="9276"/>
    <cellStyle name="Moeda 11 5 3 2 2" xfId="26643"/>
    <cellStyle name="Moeda 11 5 3 3" xfId="13631"/>
    <cellStyle name="Moeda 11 5 3 3 2" xfId="22337"/>
    <cellStyle name="Moeda 11 5 3 4" xfId="18027"/>
    <cellStyle name="Moeda 11 5 4" xfId="478"/>
    <cellStyle name="Moeda 11 5 4 2" xfId="9277"/>
    <cellStyle name="Moeda 11 5 4 2 2" xfId="26644"/>
    <cellStyle name="Moeda 11 5 4 3" xfId="13632"/>
    <cellStyle name="Moeda 11 5 4 3 2" xfId="22338"/>
    <cellStyle name="Moeda 11 5 4 4" xfId="18028"/>
    <cellStyle name="Moeda 11 5 5" xfId="9272"/>
    <cellStyle name="Moeda 11 5 5 2" xfId="26639"/>
    <cellStyle name="Moeda 11 5 6" xfId="13627"/>
    <cellStyle name="Moeda 11 5 6 2" xfId="22333"/>
    <cellStyle name="Moeda 11 5 7" xfId="18023"/>
    <cellStyle name="Moeda 11 6" xfId="479"/>
    <cellStyle name="Moeda 11 6 2" xfId="480"/>
    <cellStyle name="Moeda 11 6 2 2" xfId="481"/>
    <cellStyle name="Moeda 11 6 2 2 2" xfId="9280"/>
    <cellStyle name="Moeda 11 6 2 2 2 2" xfId="26647"/>
    <cellStyle name="Moeda 11 6 2 2 3" xfId="13635"/>
    <cellStyle name="Moeda 11 6 2 2 3 2" xfId="22341"/>
    <cellStyle name="Moeda 11 6 2 2 4" xfId="18031"/>
    <cellStyle name="Moeda 11 6 2 3" xfId="482"/>
    <cellStyle name="Moeda 11 6 2 3 2" xfId="9281"/>
    <cellStyle name="Moeda 11 6 2 3 2 2" xfId="26648"/>
    <cellStyle name="Moeda 11 6 2 3 3" xfId="13636"/>
    <cellStyle name="Moeda 11 6 2 3 3 2" xfId="22342"/>
    <cellStyle name="Moeda 11 6 2 3 4" xfId="18032"/>
    <cellStyle name="Moeda 11 6 2 4" xfId="9279"/>
    <cellStyle name="Moeda 11 6 2 4 2" xfId="26646"/>
    <cellStyle name="Moeda 11 6 2 5" xfId="13634"/>
    <cellStyle name="Moeda 11 6 2 5 2" xfId="22340"/>
    <cellStyle name="Moeda 11 6 2 6" xfId="18030"/>
    <cellStyle name="Moeda 11 6 3" xfId="483"/>
    <cellStyle name="Moeda 11 6 3 2" xfId="9282"/>
    <cellStyle name="Moeda 11 6 3 2 2" xfId="26649"/>
    <cellStyle name="Moeda 11 6 3 3" xfId="13637"/>
    <cellStyle name="Moeda 11 6 3 3 2" xfId="22343"/>
    <cellStyle name="Moeda 11 6 3 4" xfId="18033"/>
    <cellStyle name="Moeda 11 6 4" xfId="484"/>
    <cellStyle name="Moeda 11 6 4 2" xfId="9283"/>
    <cellStyle name="Moeda 11 6 4 2 2" xfId="26650"/>
    <cellStyle name="Moeda 11 6 4 3" xfId="13638"/>
    <cellStyle name="Moeda 11 6 4 3 2" xfId="22344"/>
    <cellStyle name="Moeda 11 6 4 4" xfId="18034"/>
    <cellStyle name="Moeda 11 6 5" xfId="9278"/>
    <cellStyle name="Moeda 11 6 5 2" xfId="26645"/>
    <cellStyle name="Moeda 11 6 6" xfId="13633"/>
    <cellStyle name="Moeda 11 6 6 2" xfId="22339"/>
    <cellStyle name="Moeda 11 6 7" xfId="18029"/>
    <cellStyle name="Moeda 11 7" xfId="485"/>
    <cellStyle name="Moeda 11 7 2" xfId="486"/>
    <cellStyle name="Moeda 11 7 2 2" xfId="9285"/>
    <cellStyle name="Moeda 11 7 2 2 2" xfId="26652"/>
    <cellStyle name="Moeda 11 7 2 3" xfId="13640"/>
    <cellStyle name="Moeda 11 7 2 3 2" xfId="22346"/>
    <cellStyle name="Moeda 11 7 2 4" xfId="18036"/>
    <cellStyle name="Moeda 11 7 3" xfId="487"/>
    <cellStyle name="Moeda 11 7 3 2" xfId="9286"/>
    <cellStyle name="Moeda 11 7 3 2 2" xfId="26653"/>
    <cellStyle name="Moeda 11 7 3 3" xfId="13641"/>
    <cellStyle name="Moeda 11 7 3 3 2" xfId="22347"/>
    <cellStyle name="Moeda 11 7 3 4" xfId="18037"/>
    <cellStyle name="Moeda 11 7 4" xfId="9284"/>
    <cellStyle name="Moeda 11 7 4 2" xfId="26651"/>
    <cellStyle name="Moeda 11 7 5" xfId="13639"/>
    <cellStyle name="Moeda 11 7 5 2" xfId="22345"/>
    <cellStyle name="Moeda 11 7 6" xfId="18035"/>
    <cellStyle name="Moeda 11 8" xfId="488"/>
    <cellStyle name="Moeda 11 8 2" xfId="9287"/>
    <cellStyle name="Moeda 11 8 2 2" xfId="26654"/>
    <cellStyle name="Moeda 11 8 3" xfId="13642"/>
    <cellStyle name="Moeda 11 8 3 2" xfId="22348"/>
    <cellStyle name="Moeda 11 8 4" xfId="18038"/>
    <cellStyle name="Moeda 11 9" xfId="489"/>
    <cellStyle name="Moeda 11 9 2" xfId="9288"/>
    <cellStyle name="Moeda 11 9 2 2" xfId="26655"/>
    <cellStyle name="Moeda 11 9 3" xfId="13643"/>
    <cellStyle name="Moeda 11 9 3 2" xfId="22349"/>
    <cellStyle name="Moeda 11 9 4" xfId="18039"/>
    <cellStyle name="Moeda 12" xfId="490"/>
    <cellStyle name="Moeda 12 10" xfId="8327"/>
    <cellStyle name="Moeda 12 10 2" xfId="12799"/>
    <cellStyle name="Moeda 12 10 2 2" xfId="30166"/>
    <cellStyle name="Moeda 12 10 3" xfId="17193"/>
    <cellStyle name="Moeda 12 10 3 2" xfId="25862"/>
    <cellStyle name="Moeda 12 10 4" xfId="21550"/>
    <cellStyle name="Moeda 12 11" xfId="8658"/>
    <cellStyle name="Moeda 12 11 2" xfId="13018"/>
    <cellStyle name="Moeda 12 11 2 2" xfId="30385"/>
    <cellStyle name="Moeda 12 11 3" xfId="17452"/>
    <cellStyle name="Moeda 12 11 3 2" xfId="26081"/>
    <cellStyle name="Moeda 12 11 4" xfId="21769"/>
    <cellStyle name="Moeda 12 12" xfId="9289"/>
    <cellStyle name="Moeda 12 12 2" xfId="26656"/>
    <cellStyle name="Moeda 12 13" xfId="13644"/>
    <cellStyle name="Moeda 12 13 2" xfId="22350"/>
    <cellStyle name="Moeda 12 14" xfId="18040"/>
    <cellStyle name="Moeda 12 2" xfId="491"/>
    <cellStyle name="Moeda 12 2 10" xfId="8659"/>
    <cellStyle name="Moeda 12 2 10 2" xfId="13019"/>
    <cellStyle name="Moeda 12 2 10 2 2" xfId="30386"/>
    <cellStyle name="Moeda 12 2 10 3" xfId="17453"/>
    <cellStyle name="Moeda 12 2 10 3 2" xfId="26082"/>
    <cellStyle name="Moeda 12 2 10 4" xfId="21770"/>
    <cellStyle name="Moeda 12 2 11" xfId="9290"/>
    <cellStyle name="Moeda 12 2 11 2" xfId="26657"/>
    <cellStyle name="Moeda 12 2 12" xfId="13645"/>
    <cellStyle name="Moeda 12 2 12 2" xfId="22351"/>
    <cellStyle name="Moeda 12 2 13" xfId="18041"/>
    <cellStyle name="Moeda 12 2 2" xfId="492"/>
    <cellStyle name="Moeda 12 2 2 2" xfId="493"/>
    <cellStyle name="Moeda 12 2 2 2 2" xfId="494"/>
    <cellStyle name="Moeda 12 2 2 2 2 2" xfId="9293"/>
    <cellStyle name="Moeda 12 2 2 2 2 2 2" xfId="26660"/>
    <cellStyle name="Moeda 12 2 2 2 2 3" xfId="13648"/>
    <cellStyle name="Moeda 12 2 2 2 2 3 2" xfId="22354"/>
    <cellStyle name="Moeda 12 2 2 2 2 4" xfId="18044"/>
    <cellStyle name="Moeda 12 2 2 2 3" xfId="495"/>
    <cellStyle name="Moeda 12 2 2 2 3 2" xfId="9294"/>
    <cellStyle name="Moeda 12 2 2 2 3 2 2" xfId="26661"/>
    <cellStyle name="Moeda 12 2 2 2 3 3" xfId="13649"/>
    <cellStyle name="Moeda 12 2 2 2 3 3 2" xfId="22355"/>
    <cellStyle name="Moeda 12 2 2 2 3 4" xfId="18045"/>
    <cellStyle name="Moeda 12 2 2 2 4" xfId="9292"/>
    <cellStyle name="Moeda 12 2 2 2 4 2" xfId="26659"/>
    <cellStyle name="Moeda 12 2 2 2 5" xfId="13647"/>
    <cellStyle name="Moeda 12 2 2 2 5 2" xfId="22353"/>
    <cellStyle name="Moeda 12 2 2 2 6" xfId="18043"/>
    <cellStyle name="Moeda 12 2 2 3" xfId="496"/>
    <cellStyle name="Moeda 12 2 2 3 2" xfId="497"/>
    <cellStyle name="Moeda 12 2 2 3 2 2" xfId="9296"/>
    <cellStyle name="Moeda 12 2 2 3 2 2 2" xfId="26663"/>
    <cellStyle name="Moeda 12 2 2 3 2 3" xfId="13651"/>
    <cellStyle name="Moeda 12 2 2 3 2 3 2" xfId="22357"/>
    <cellStyle name="Moeda 12 2 2 3 2 4" xfId="18047"/>
    <cellStyle name="Moeda 12 2 2 3 3" xfId="498"/>
    <cellStyle name="Moeda 12 2 2 3 3 2" xfId="9297"/>
    <cellStyle name="Moeda 12 2 2 3 3 2 2" xfId="26664"/>
    <cellStyle name="Moeda 12 2 2 3 3 3" xfId="13652"/>
    <cellStyle name="Moeda 12 2 2 3 3 3 2" xfId="22358"/>
    <cellStyle name="Moeda 12 2 2 3 3 4" xfId="18048"/>
    <cellStyle name="Moeda 12 2 2 3 4" xfId="9295"/>
    <cellStyle name="Moeda 12 2 2 3 4 2" xfId="26662"/>
    <cellStyle name="Moeda 12 2 2 3 5" xfId="13650"/>
    <cellStyle name="Moeda 12 2 2 3 5 2" xfId="22356"/>
    <cellStyle name="Moeda 12 2 2 3 6" xfId="18046"/>
    <cellStyle name="Moeda 12 2 2 4" xfId="499"/>
    <cellStyle name="Moeda 12 2 2 4 2" xfId="9298"/>
    <cellStyle name="Moeda 12 2 2 4 2 2" xfId="26665"/>
    <cellStyle name="Moeda 12 2 2 4 3" xfId="13653"/>
    <cellStyle name="Moeda 12 2 2 4 3 2" xfId="22359"/>
    <cellStyle name="Moeda 12 2 2 4 4" xfId="18049"/>
    <cellStyle name="Moeda 12 2 2 5" xfId="500"/>
    <cellStyle name="Moeda 12 2 2 5 2" xfId="9299"/>
    <cellStyle name="Moeda 12 2 2 5 2 2" xfId="26666"/>
    <cellStyle name="Moeda 12 2 2 5 3" xfId="13654"/>
    <cellStyle name="Moeda 12 2 2 5 3 2" xfId="22360"/>
    <cellStyle name="Moeda 12 2 2 5 4" xfId="18050"/>
    <cellStyle name="Moeda 12 2 2 6" xfId="8660"/>
    <cellStyle name="Moeda 12 2 2 6 2" xfId="13020"/>
    <cellStyle name="Moeda 12 2 2 6 2 2" xfId="30387"/>
    <cellStyle name="Moeda 12 2 2 6 3" xfId="17454"/>
    <cellStyle name="Moeda 12 2 2 6 3 2" xfId="26083"/>
    <cellStyle name="Moeda 12 2 2 6 4" xfId="21771"/>
    <cellStyle name="Moeda 12 2 2 7" xfId="9291"/>
    <cellStyle name="Moeda 12 2 2 7 2" xfId="26658"/>
    <cellStyle name="Moeda 12 2 2 8" xfId="13646"/>
    <cellStyle name="Moeda 12 2 2 8 2" xfId="22352"/>
    <cellStyle name="Moeda 12 2 2 9" xfId="18042"/>
    <cellStyle name="Moeda 12 2 3" xfId="501"/>
    <cellStyle name="Moeda 12 2 3 2" xfId="502"/>
    <cellStyle name="Moeda 12 2 3 2 2" xfId="503"/>
    <cellStyle name="Moeda 12 2 3 2 2 2" xfId="9302"/>
    <cellStyle name="Moeda 12 2 3 2 2 2 2" xfId="26669"/>
    <cellStyle name="Moeda 12 2 3 2 2 3" xfId="13657"/>
    <cellStyle name="Moeda 12 2 3 2 2 3 2" xfId="22363"/>
    <cellStyle name="Moeda 12 2 3 2 2 4" xfId="18053"/>
    <cellStyle name="Moeda 12 2 3 2 3" xfId="504"/>
    <cellStyle name="Moeda 12 2 3 2 3 2" xfId="9303"/>
    <cellStyle name="Moeda 12 2 3 2 3 2 2" xfId="26670"/>
    <cellStyle name="Moeda 12 2 3 2 3 3" xfId="13658"/>
    <cellStyle name="Moeda 12 2 3 2 3 3 2" xfId="22364"/>
    <cellStyle name="Moeda 12 2 3 2 3 4" xfId="18054"/>
    <cellStyle name="Moeda 12 2 3 2 4" xfId="9301"/>
    <cellStyle name="Moeda 12 2 3 2 4 2" xfId="26668"/>
    <cellStyle name="Moeda 12 2 3 2 5" xfId="13656"/>
    <cellStyle name="Moeda 12 2 3 2 5 2" xfId="22362"/>
    <cellStyle name="Moeda 12 2 3 2 6" xfId="18052"/>
    <cellStyle name="Moeda 12 2 3 3" xfId="505"/>
    <cellStyle name="Moeda 12 2 3 3 2" xfId="506"/>
    <cellStyle name="Moeda 12 2 3 3 2 2" xfId="9305"/>
    <cellStyle name="Moeda 12 2 3 3 2 2 2" xfId="26672"/>
    <cellStyle name="Moeda 12 2 3 3 2 3" xfId="13660"/>
    <cellStyle name="Moeda 12 2 3 3 2 3 2" xfId="22366"/>
    <cellStyle name="Moeda 12 2 3 3 2 4" xfId="18056"/>
    <cellStyle name="Moeda 12 2 3 3 3" xfId="507"/>
    <cellStyle name="Moeda 12 2 3 3 3 2" xfId="9306"/>
    <cellStyle name="Moeda 12 2 3 3 3 2 2" xfId="26673"/>
    <cellStyle name="Moeda 12 2 3 3 3 3" xfId="13661"/>
    <cellStyle name="Moeda 12 2 3 3 3 3 2" xfId="22367"/>
    <cellStyle name="Moeda 12 2 3 3 3 4" xfId="18057"/>
    <cellStyle name="Moeda 12 2 3 3 4" xfId="9304"/>
    <cellStyle name="Moeda 12 2 3 3 4 2" xfId="26671"/>
    <cellStyle name="Moeda 12 2 3 3 5" xfId="13659"/>
    <cellStyle name="Moeda 12 2 3 3 5 2" xfId="22365"/>
    <cellStyle name="Moeda 12 2 3 3 6" xfId="18055"/>
    <cellStyle name="Moeda 12 2 3 4" xfId="508"/>
    <cellStyle name="Moeda 12 2 3 4 2" xfId="9307"/>
    <cellStyle name="Moeda 12 2 3 4 2 2" xfId="26674"/>
    <cellStyle name="Moeda 12 2 3 4 3" xfId="13662"/>
    <cellStyle name="Moeda 12 2 3 4 3 2" xfId="22368"/>
    <cellStyle name="Moeda 12 2 3 4 4" xfId="18058"/>
    <cellStyle name="Moeda 12 2 3 5" xfId="509"/>
    <cellStyle name="Moeda 12 2 3 5 2" xfId="9308"/>
    <cellStyle name="Moeda 12 2 3 5 2 2" xfId="26675"/>
    <cellStyle name="Moeda 12 2 3 5 3" xfId="13663"/>
    <cellStyle name="Moeda 12 2 3 5 3 2" xfId="22369"/>
    <cellStyle name="Moeda 12 2 3 5 4" xfId="18059"/>
    <cellStyle name="Moeda 12 2 3 6" xfId="9300"/>
    <cellStyle name="Moeda 12 2 3 6 2" xfId="26667"/>
    <cellStyle name="Moeda 12 2 3 7" xfId="13655"/>
    <cellStyle name="Moeda 12 2 3 7 2" xfId="22361"/>
    <cellStyle name="Moeda 12 2 3 8" xfId="18051"/>
    <cellStyle name="Moeda 12 2 4" xfId="510"/>
    <cellStyle name="Moeda 12 2 4 2" xfId="511"/>
    <cellStyle name="Moeda 12 2 4 2 2" xfId="512"/>
    <cellStyle name="Moeda 12 2 4 2 2 2" xfId="9311"/>
    <cellStyle name="Moeda 12 2 4 2 2 2 2" xfId="26678"/>
    <cellStyle name="Moeda 12 2 4 2 2 3" xfId="13666"/>
    <cellStyle name="Moeda 12 2 4 2 2 3 2" xfId="22372"/>
    <cellStyle name="Moeda 12 2 4 2 2 4" xfId="18062"/>
    <cellStyle name="Moeda 12 2 4 2 3" xfId="513"/>
    <cellStyle name="Moeda 12 2 4 2 3 2" xfId="9312"/>
    <cellStyle name="Moeda 12 2 4 2 3 2 2" xfId="26679"/>
    <cellStyle name="Moeda 12 2 4 2 3 3" xfId="13667"/>
    <cellStyle name="Moeda 12 2 4 2 3 3 2" xfId="22373"/>
    <cellStyle name="Moeda 12 2 4 2 3 4" xfId="18063"/>
    <cellStyle name="Moeda 12 2 4 2 4" xfId="9310"/>
    <cellStyle name="Moeda 12 2 4 2 4 2" xfId="26677"/>
    <cellStyle name="Moeda 12 2 4 2 5" xfId="13665"/>
    <cellStyle name="Moeda 12 2 4 2 5 2" xfId="22371"/>
    <cellStyle name="Moeda 12 2 4 2 6" xfId="18061"/>
    <cellStyle name="Moeda 12 2 4 3" xfId="514"/>
    <cellStyle name="Moeda 12 2 4 3 2" xfId="9313"/>
    <cellStyle name="Moeda 12 2 4 3 2 2" xfId="26680"/>
    <cellStyle name="Moeda 12 2 4 3 3" xfId="13668"/>
    <cellStyle name="Moeda 12 2 4 3 3 2" xfId="22374"/>
    <cellStyle name="Moeda 12 2 4 3 4" xfId="18064"/>
    <cellStyle name="Moeda 12 2 4 4" xfId="515"/>
    <cellStyle name="Moeda 12 2 4 4 2" xfId="9314"/>
    <cellStyle name="Moeda 12 2 4 4 2 2" xfId="26681"/>
    <cellStyle name="Moeda 12 2 4 4 3" xfId="13669"/>
    <cellStyle name="Moeda 12 2 4 4 3 2" xfId="22375"/>
    <cellStyle name="Moeda 12 2 4 4 4" xfId="18065"/>
    <cellStyle name="Moeda 12 2 4 5" xfId="9309"/>
    <cellStyle name="Moeda 12 2 4 5 2" xfId="26676"/>
    <cellStyle name="Moeda 12 2 4 6" xfId="13664"/>
    <cellStyle name="Moeda 12 2 4 6 2" xfId="22370"/>
    <cellStyle name="Moeda 12 2 4 7" xfId="18060"/>
    <cellStyle name="Moeda 12 2 5" xfId="516"/>
    <cellStyle name="Moeda 12 2 5 2" xfId="517"/>
    <cellStyle name="Moeda 12 2 5 2 2" xfId="518"/>
    <cellStyle name="Moeda 12 2 5 2 2 2" xfId="9317"/>
    <cellStyle name="Moeda 12 2 5 2 2 2 2" xfId="26684"/>
    <cellStyle name="Moeda 12 2 5 2 2 3" xfId="13672"/>
    <cellStyle name="Moeda 12 2 5 2 2 3 2" xfId="22378"/>
    <cellStyle name="Moeda 12 2 5 2 2 4" xfId="18068"/>
    <cellStyle name="Moeda 12 2 5 2 3" xfId="519"/>
    <cellStyle name="Moeda 12 2 5 2 3 2" xfId="9318"/>
    <cellStyle name="Moeda 12 2 5 2 3 2 2" xfId="26685"/>
    <cellStyle name="Moeda 12 2 5 2 3 3" xfId="13673"/>
    <cellStyle name="Moeda 12 2 5 2 3 3 2" xfId="22379"/>
    <cellStyle name="Moeda 12 2 5 2 3 4" xfId="18069"/>
    <cellStyle name="Moeda 12 2 5 2 4" xfId="9316"/>
    <cellStyle name="Moeda 12 2 5 2 4 2" xfId="26683"/>
    <cellStyle name="Moeda 12 2 5 2 5" xfId="13671"/>
    <cellStyle name="Moeda 12 2 5 2 5 2" xfId="22377"/>
    <cellStyle name="Moeda 12 2 5 2 6" xfId="18067"/>
    <cellStyle name="Moeda 12 2 5 3" xfId="520"/>
    <cellStyle name="Moeda 12 2 5 3 2" xfId="9319"/>
    <cellStyle name="Moeda 12 2 5 3 2 2" xfId="26686"/>
    <cellStyle name="Moeda 12 2 5 3 3" xfId="13674"/>
    <cellStyle name="Moeda 12 2 5 3 3 2" xfId="22380"/>
    <cellStyle name="Moeda 12 2 5 3 4" xfId="18070"/>
    <cellStyle name="Moeda 12 2 5 4" xfId="521"/>
    <cellStyle name="Moeda 12 2 5 4 2" xfId="9320"/>
    <cellStyle name="Moeda 12 2 5 4 2 2" xfId="26687"/>
    <cellStyle name="Moeda 12 2 5 4 3" xfId="13675"/>
    <cellStyle name="Moeda 12 2 5 4 3 2" xfId="22381"/>
    <cellStyle name="Moeda 12 2 5 4 4" xfId="18071"/>
    <cellStyle name="Moeda 12 2 5 5" xfId="9315"/>
    <cellStyle name="Moeda 12 2 5 5 2" xfId="26682"/>
    <cellStyle name="Moeda 12 2 5 6" xfId="13670"/>
    <cellStyle name="Moeda 12 2 5 6 2" xfId="22376"/>
    <cellStyle name="Moeda 12 2 5 7" xfId="18066"/>
    <cellStyle name="Moeda 12 2 6" xfId="522"/>
    <cellStyle name="Moeda 12 2 6 2" xfId="523"/>
    <cellStyle name="Moeda 12 2 6 2 2" xfId="9322"/>
    <cellStyle name="Moeda 12 2 6 2 2 2" xfId="26689"/>
    <cellStyle name="Moeda 12 2 6 2 3" xfId="13677"/>
    <cellStyle name="Moeda 12 2 6 2 3 2" xfId="22383"/>
    <cellStyle name="Moeda 12 2 6 2 4" xfId="18073"/>
    <cellStyle name="Moeda 12 2 6 3" xfId="524"/>
    <cellStyle name="Moeda 12 2 6 3 2" xfId="9323"/>
    <cellStyle name="Moeda 12 2 6 3 2 2" xfId="26690"/>
    <cellStyle name="Moeda 12 2 6 3 3" xfId="13678"/>
    <cellStyle name="Moeda 12 2 6 3 3 2" xfId="22384"/>
    <cellStyle name="Moeda 12 2 6 3 4" xfId="18074"/>
    <cellStyle name="Moeda 12 2 6 4" xfId="9321"/>
    <cellStyle name="Moeda 12 2 6 4 2" xfId="26688"/>
    <cellStyle name="Moeda 12 2 6 5" xfId="13676"/>
    <cellStyle name="Moeda 12 2 6 5 2" xfId="22382"/>
    <cellStyle name="Moeda 12 2 6 6" xfId="18072"/>
    <cellStyle name="Moeda 12 2 7" xfId="525"/>
    <cellStyle name="Moeda 12 2 7 2" xfId="9324"/>
    <cellStyle name="Moeda 12 2 7 2 2" xfId="26691"/>
    <cellStyle name="Moeda 12 2 7 3" xfId="13679"/>
    <cellStyle name="Moeda 12 2 7 3 2" xfId="22385"/>
    <cellStyle name="Moeda 12 2 7 4" xfId="18075"/>
    <cellStyle name="Moeda 12 2 8" xfId="526"/>
    <cellStyle name="Moeda 12 2 8 2" xfId="9325"/>
    <cellStyle name="Moeda 12 2 8 2 2" xfId="26692"/>
    <cellStyle name="Moeda 12 2 8 3" xfId="13680"/>
    <cellStyle name="Moeda 12 2 8 3 2" xfId="22386"/>
    <cellStyle name="Moeda 12 2 8 4" xfId="18076"/>
    <cellStyle name="Moeda 12 2 9" xfId="8328"/>
    <cellStyle name="Moeda 12 2 9 2" xfId="12800"/>
    <cellStyle name="Moeda 12 2 9 2 2" xfId="30167"/>
    <cellStyle name="Moeda 12 2 9 3" xfId="17194"/>
    <cellStyle name="Moeda 12 2 9 3 2" xfId="25863"/>
    <cellStyle name="Moeda 12 2 9 4" xfId="21551"/>
    <cellStyle name="Moeda 12 3" xfId="527"/>
    <cellStyle name="Moeda 12 3 2" xfId="528"/>
    <cellStyle name="Moeda 12 3 2 2" xfId="529"/>
    <cellStyle name="Moeda 12 3 2 2 2" xfId="9328"/>
    <cellStyle name="Moeda 12 3 2 2 2 2" xfId="26695"/>
    <cellStyle name="Moeda 12 3 2 2 3" xfId="13683"/>
    <cellStyle name="Moeda 12 3 2 2 3 2" xfId="22389"/>
    <cellStyle name="Moeda 12 3 2 2 4" xfId="18079"/>
    <cellStyle name="Moeda 12 3 2 3" xfId="530"/>
    <cellStyle name="Moeda 12 3 2 3 2" xfId="9329"/>
    <cellStyle name="Moeda 12 3 2 3 2 2" xfId="26696"/>
    <cellStyle name="Moeda 12 3 2 3 3" xfId="13684"/>
    <cellStyle name="Moeda 12 3 2 3 3 2" xfId="22390"/>
    <cellStyle name="Moeda 12 3 2 3 4" xfId="18080"/>
    <cellStyle name="Moeda 12 3 2 4" xfId="9327"/>
    <cellStyle name="Moeda 12 3 2 4 2" xfId="26694"/>
    <cellStyle name="Moeda 12 3 2 5" xfId="13682"/>
    <cellStyle name="Moeda 12 3 2 5 2" xfId="22388"/>
    <cellStyle name="Moeda 12 3 2 6" xfId="18078"/>
    <cellStyle name="Moeda 12 3 3" xfId="531"/>
    <cellStyle name="Moeda 12 3 3 2" xfId="532"/>
    <cellStyle name="Moeda 12 3 3 2 2" xfId="9331"/>
    <cellStyle name="Moeda 12 3 3 2 2 2" xfId="26698"/>
    <cellStyle name="Moeda 12 3 3 2 3" xfId="13686"/>
    <cellStyle name="Moeda 12 3 3 2 3 2" xfId="22392"/>
    <cellStyle name="Moeda 12 3 3 2 4" xfId="18082"/>
    <cellStyle name="Moeda 12 3 3 3" xfId="533"/>
    <cellStyle name="Moeda 12 3 3 3 2" xfId="9332"/>
    <cellStyle name="Moeda 12 3 3 3 2 2" xfId="26699"/>
    <cellStyle name="Moeda 12 3 3 3 3" xfId="13687"/>
    <cellStyle name="Moeda 12 3 3 3 3 2" xfId="22393"/>
    <cellStyle name="Moeda 12 3 3 3 4" xfId="18083"/>
    <cellStyle name="Moeda 12 3 3 4" xfId="9330"/>
    <cellStyle name="Moeda 12 3 3 4 2" xfId="26697"/>
    <cellStyle name="Moeda 12 3 3 5" xfId="13685"/>
    <cellStyle name="Moeda 12 3 3 5 2" xfId="22391"/>
    <cellStyle name="Moeda 12 3 3 6" xfId="18081"/>
    <cellStyle name="Moeda 12 3 4" xfId="534"/>
    <cellStyle name="Moeda 12 3 4 2" xfId="9333"/>
    <cellStyle name="Moeda 12 3 4 2 2" xfId="26700"/>
    <cellStyle name="Moeda 12 3 4 3" xfId="13688"/>
    <cellStyle name="Moeda 12 3 4 3 2" xfId="22394"/>
    <cellStyle name="Moeda 12 3 4 4" xfId="18084"/>
    <cellStyle name="Moeda 12 3 5" xfId="535"/>
    <cellStyle name="Moeda 12 3 5 2" xfId="9334"/>
    <cellStyle name="Moeda 12 3 5 2 2" xfId="26701"/>
    <cellStyle name="Moeda 12 3 5 3" xfId="13689"/>
    <cellStyle name="Moeda 12 3 5 3 2" xfId="22395"/>
    <cellStyle name="Moeda 12 3 5 4" xfId="18085"/>
    <cellStyle name="Moeda 12 3 6" xfId="8661"/>
    <cellStyle name="Moeda 12 3 6 2" xfId="13021"/>
    <cellStyle name="Moeda 12 3 6 2 2" xfId="30388"/>
    <cellStyle name="Moeda 12 3 6 3" xfId="17455"/>
    <cellStyle name="Moeda 12 3 6 3 2" xfId="26084"/>
    <cellStyle name="Moeda 12 3 6 4" xfId="21772"/>
    <cellStyle name="Moeda 12 3 7" xfId="9326"/>
    <cellStyle name="Moeda 12 3 7 2" xfId="26693"/>
    <cellStyle name="Moeda 12 3 8" xfId="13681"/>
    <cellStyle name="Moeda 12 3 8 2" xfId="22387"/>
    <cellStyle name="Moeda 12 3 9" xfId="18077"/>
    <cellStyle name="Moeda 12 4" xfId="536"/>
    <cellStyle name="Moeda 12 4 2" xfId="537"/>
    <cellStyle name="Moeda 12 4 2 2" xfId="538"/>
    <cellStyle name="Moeda 12 4 2 2 2" xfId="9337"/>
    <cellStyle name="Moeda 12 4 2 2 2 2" xfId="26704"/>
    <cellStyle name="Moeda 12 4 2 2 3" xfId="13692"/>
    <cellStyle name="Moeda 12 4 2 2 3 2" xfId="22398"/>
    <cellStyle name="Moeda 12 4 2 2 4" xfId="18088"/>
    <cellStyle name="Moeda 12 4 2 3" xfId="539"/>
    <cellStyle name="Moeda 12 4 2 3 2" xfId="9338"/>
    <cellStyle name="Moeda 12 4 2 3 2 2" xfId="26705"/>
    <cellStyle name="Moeda 12 4 2 3 3" xfId="13693"/>
    <cellStyle name="Moeda 12 4 2 3 3 2" xfId="22399"/>
    <cellStyle name="Moeda 12 4 2 3 4" xfId="18089"/>
    <cellStyle name="Moeda 12 4 2 4" xfId="9336"/>
    <cellStyle name="Moeda 12 4 2 4 2" xfId="26703"/>
    <cellStyle name="Moeda 12 4 2 5" xfId="13691"/>
    <cellStyle name="Moeda 12 4 2 5 2" xfId="22397"/>
    <cellStyle name="Moeda 12 4 2 6" xfId="18087"/>
    <cellStyle name="Moeda 12 4 3" xfId="540"/>
    <cellStyle name="Moeda 12 4 3 2" xfId="541"/>
    <cellStyle name="Moeda 12 4 3 2 2" xfId="9340"/>
    <cellStyle name="Moeda 12 4 3 2 2 2" xfId="26707"/>
    <cellStyle name="Moeda 12 4 3 2 3" xfId="13695"/>
    <cellStyle name="Moeda 12 4 3 2 3 2" xfId="22401"/>
    <cellStyle name="Moeda 12 4 3 2 4" xfId="18091"/>
    <cellStyle name="Moeda 12 4 3 3" xfId="542"/>
    <cellStyle name="Moeda 12 4 3 3 2" xfId="9341"/>
    <cellStyle name="Moeda 12 4 3 3 2 2" xfId="26708"/>
    <cellStyle name="Moeda 12 4 3 3 3" xfId="13696"/>
    <cellStyle name="Moeda 12 4 3 3 3 2" xfId="22402"/>
    <cellStyle name="Moeda 12 4 3 3 4" xfId="18092"/>
    <cellStyle name="Moeda 12 4 3 4" xfId="9339"/>
    <cellStyle name="Moeda 12 4 3 4 2" xfId="26706"/>
    <cellStyle name="Moeda 12 4 3 5" xfId="13694"/>
    <cellStyle name="Moeda 12 4 3 5 2" xfId="22400"/>
    <cellStyle name="Moeda 12 4 3 6" xfId="18090"/>
    <cellStyle name="Moeda 12 4 4" xfId="543"/>
    <cellStyle name="Moeda 12 4 4 2" xfId="9342"/>
    <cellStyle name="Moeda 12 4 4 2 2" xfId="26709"/>
    <cellStyle name="Moeda 12 4 4 3" xfId="13697"/>
    <cellStyle name="Moeda 12 4 4 3 2" xfId="22403"/>
    <cellStyle name="Moeda 12 4 4 4" xfId="18093"/>
    <cellStyle name="Moeda 12 4 5" xfId="544"/>
    <cellStyle name="Moeda 12 4 5 2" xfId="9343"/>
    <cellStyle name="Moeda 12 4 5 2 2" xfId="26710"/>
    <cellStyle name="Moeda 12 4 5 3" xfId="13698"/>
    <cellStyle name="Moeda 12 4 5 3 2" xfId="22404"/>
    <cellStyle name="Moeda 12 4 5 4" xfId="18094"/>
    <cellStyle name="Moeda 12 4 6" xfId="9335"/>
    <cellStyle name="Moeda 12 4 6 2" xfId="26702"/>
    <cellStyle name="Moeda 12 4 7" xfId="13690"/>
    <cellStyle name="Moeda 12 4 7 2" xfId="22396"/>
    <cellStyle name="Moeda 12 4 8" xfId="18086"/>
    <cellStyle name="Moeda 12 5" xfId="545"/>
    <cellStyle name="Moeda 12 5 2" xfId="546"/>
    <cellStyle name="Moeda 12 5 2 2" xfId="547"/>
    <cellStyle name="Moeda 12 5 2 2 2" xfId="9346"/>
    <cellStyle name="Moeda 12 5 2 2 2 2" xfId="26713"/>
    <cellStyle name="Moeda 12 5 2 2 3" xfId="13701"/>
    <cellStyle name="Moeda 12 5 2 2 3 2" xfId="22407"/>
    <cellStyle name="Moeda 12 5 2 2 4" xfId="18097"/>
    <cellStyle name="Moeda 12 5 2 3" xfId="548"/>
    <cellStyle name="Moeda 12 5 2 3 2" xfId="9347"/>
    <cellStyle name="Moeda 12 5 2 3 2 2" xfId="26714"/>
    <cellStyle name="Moeda 12 5 2 3 3" xfId="13702"/>
    <cellStyle name="Moeda 12 5 2 3 3 2" xfId="22408"/>
    <cellStyle name="Moeda 12 5 2 3 4" xfId="18098"/>
    <cellStyle name="Moeda 12 5 2 4" xfId="9345"/>
    <cellStyle name="Moeda 12 5 2 4 2" xfId="26712"/>
    <cellStyle name="Moeda 12 5 2 5" xfId="13700"/>
    <cellStyle name="Moeda 12 5 2 5 2" xfId="22406"/>
    <cellStyle name="Moeda 12 5 2 6" xfId="18096"/>
    <cellStyle name="Moeda 12 5 3" xfId="549"/>
    <cellStyle name="Moeda 12 5 3 2" xfId="9348"/>
    <cellStyle name="Moeda 12 5 3 2 2" xfId="26715"/>
    <cellStyle name="Moeda 12 5 3 3" xfId="13703"/>
    <cellStyle name="Moeda 12 5 3 3 2" xfId="22409"/>
    <cellStyle name="Moeda 12 5 3 4" xfId="18099"/>
    <cellStyle name="Moeda 12 5 4" xfId="550"/>
    <cellStyle name="Moeda 12 5 4 2" xfId="9349"/>
    <cellStyle name="Moeda 12 5 4 2 2" xfId="26716"/>
    <cellStyle name="Moeda 12 5 4 3" xfId="13704"/>
    <cellStyle name="Moeda 12 5 4 3 2" xfId="22410"/>
    <cellStyle name="Moeda 12 5 4 4" xfId="18100"/>
    <cellStyle name="Moeda 12 5 5" xfId="9344"/>
    <cellStyle name="Moeda 12 5 5 2" xfId="26711"/>
    <cellStyle name="Moeda 12 5 6" xfId="13699"/>
    <cellStyle name="Moeda 12 5 6 2" xfId="22405"/>
    <cellStyle name="Moeda 12 5 7" xfId="18095"/>
    <cellStyle name="Moeda 12 6" xfId="551"/>
    <cellStyle name="Moeda 12 6 2" xfId="552"/>
    <cellStyle name="Moeda 12 6 2 2" xfId="553"/>
    <cellStyle name="Moeda 12 6 2 2 2" xfId="9352"/>
    <cellStyle name="Moeda 12 6 2 2 2 2" xfId="26719"/>
    <cellStyle name="Moeda 12 6 2 2 3" xfId="13707"/>
    <cellStyle name="Moeda 12 6 2 2 3 2" xfId="22413"/>
    <cellStyle name="Moeda 12 6 2 2 4" xfId="18103"/>
    <cellStyle name="Moeda 12 6 2 3" xfId="554"/>
    <cellStyle name="Moeda 12 6 2 3 2" xfId="9353"/>
    <cellStyle name="Moeda 12 6 2 3 2 2" xfId="26720"/>
    <cellStyle name="Moeda 12 6 2 3 3" xfId="13708"/>
    <cellStyle name="Moeda 12 6 2 3 3 2" xfId="22414"/>
    <cellStyle name="Moeda 12 6 2 3 4" xfId="18104"/>
    <cellStyle name="Moeda 12 6 2 4" xfId="9351"/>
    <cellStyle name="Moeda 12 6 2 4 2" xfId="26718"/>
    <cellStyle name="Moeda 12 6 2 5" xfId="13706"/>
    <cellStyle name="Moeda 12 6 2 5 2" xfId="22412"/>
    <cellStyle name="Moeda 12 6 2 6" xfId="18102"/>
    <cellStyle name="Moeda 12 6 3" xfId="555"/>
    <cellStyle name="Moeda 12 6 3 2" xfId="9354"/>
    <cellStyle name="Moeda 12 6 3 2 2" xfId="26721"/>
    <cellStyle name="Moeda 12 6 3 3" xfId="13709"/>
    <cellStyle name="Moeda 12 6 3 3 2" xfId="22415"/>
    <cellStyle name="Moeda 12 6 3 4" xfId="18105"/>
    <cellStyle name="Moeda 12 6 4" xfId="556"/>
    <cellStyle name="Moeda 12 6 4 2" xfId="9355"/>
    <cellStyle name="Moeda 12 6 4 2 2" xfId="26722"/>
    <cellStyle name="Moeda 12 6 4 3" xfId="13710"/>
    <cellStyle name="Moeda 12 6 4 3 2" xfId="22416"/>
    <cellStyle name="Moeda 12 6 4 4" xfId="18106"/>
    <cellStyle name="Moeda 12 6 5" xfId="9350"/>
    <cellStyle name="Moeda 12 6 5 2" xfId="26717"/>
    <cellStyle name="Moeda 12 6 6" xfId="13705"/>
    <cellStyle name="Moeda 12 6 6 2" xfId="22411"/>
    <cellStyle name="Moeda 12 6 7" xfId="18101"/>
    <cellStyle name="Moeda 12 7" xfId="557"/>
    <cellStyle name="Moeda 12 7 2" xfId="558"/>
    <cellStyle name="Moeda 12 7 2 2" xfId="9357"/>
    <cellStyle name="Moeda 12 7 2 2 2" xfId="26724"/>
    <cellStyle name="Moeda 12 7 2 3" xfId="13712"/>
    <cellStyle name="Moeda 12 7 2 3 2" xfId="22418"/>
    <cellStyle name="Moeda 12 7 2 4" xfId="18108"/>
    <cellStyle name="Moeda 12 7 3" xfId="559"/>
    <cellStyle name="Moeda 12 7 3 2" xfId="9358"/>
    <cellStyle name="Moeda 12 7 3 2 2" xfId="26725"/>
    <cellStyle name="Moeda 12 7 3 3" xfId="13713"/>
    <cellStyle name="Moeda 12 7 3 3 2" xfId="22419"/>
    <cellStyle name="Moeda 12 7 3 4" xfId="18109"/>
    <cellStyle name="Moeda 12 7 4" xfId="9356"/>
    <cellStyle name="Moeda 12 7 4 2" xfId="26723"/>
    <cellStyle name="Moeda 12 7 5" xfId="13711"/>
    <cellStyle name="Moeda 12 7 5 2" xfId="22417"/>
    <cellStyle name="Moeda 12 7 6" xfId="18107"/>
    <cellStyle name="Moeda 12 8" xfId="560"/>
    <cellStyle name="Moeda 12 8 2" xfId="9359"/>
    <cellStyle name="Moeda 12 8 2 2" xfId="26726"/>
    <cellStyle name="Moeda 12 8 3" xfId="13714"/>
    <cellStyle name="Moeda 12 8 3 2" xfId="22420"/>
    <cellStyle name="Moeda 12 8 4" xfId="18110"/>
    <cellStyle name="Moeda 12 9" xfId="561"/>
    <cellStyle name="Moeda 12 9 2" xfId="9360"/>
    <cellStyle name="Moeda 12 9 2 2" xfId="26727"/>
    <cellStyle name="Moeda 12 9 3" xfId="13715"/>
    <cellStyle name="Moeda 12 9 3 2" xfId="22421"/>
    <cellStyle name="Moeda 12 9 4" xfId="18111"/>
    <cellStyle name="Moeda 13" xfId="562"/>
    <cellStyle name="Moeda 13 10" xfId="8662"/>
    <cellStyle name="Moeda 13 10 2" xfId="13022"/>
    <cellStyle name="Moeda 13 10 2 2" xfId="30389"/>
    <cellStyle name="Moeda 13 10 3" xfId="17456"/>
    <cellStyle name="Moeda 13 10 3 2" xfId="26085"/>
    <cellStyle name="Moeda 13 10 4" xfId="21773"/>
    <cellStyle name="Moeda 13 11" xfId="9361"/>
    <cellStyle name="Moeda 13 11 2" xfId="26728"/>
    <cellStyle name="Moeda 13 12" xfId="13716"/>
    <cellStyle name="Moeda 13 12 2" xfId="22422"/>
    <cellStyle name="Moeda 13 13" xfId="18112"/>
    <cellStyle name="Moeda 13 2" xfId="563"/>
    <cellStyle name="Moeda 13 2 2" xfId="564"/>
    <cellStyle name="Moeda 13 2 2 2" xfId="565"/>
    <cellStyle name="Moeda 13 2 2 2 2" xfId="9364"/>
    <cellStyle name="Moeda 13 2 2 2 2 2" xfId="26731"/>
    <cellStyle name="Moeda 13 2 2 2 3" xfId="13719"/>
    <cellStyle name="Moeda 13 2 2 2 3 2" xfId="22425"/>
    <cellStyle name="Moeda 13 2 2 2 4" xfId="18115"/>
    <cellStyle name="Moeda 13 2 2 3" xfId="566"/>
    <cellStyle name="Moeda 13 2 2 3 2" xfId="9365"/>
    <cellStyle name="Moeda 13 2 2 3 2 2" xfId="26732"/>
    <cellStyle name="Moeda 13 2 2 3 3" xfId="13720"/>
    <cellStyle name="Moeda 13 2 2 3 3 2" xfId="22426"/>
    <cellStyle name="Moeda 13 2 2 3 4" xfId="18116"/>
    <cellStyle name="Moeda 13 2 2 4" xfId="9363"/>
    <cellStyle name="Moeda 13 2 2 4 2" xfId="26730"/>
    <cellStyle name="Moeda 13 2 2 5" xfId="13718"/>
    <cellStyle name="Moeda 13 2 2 5 2" xfId="22424"/>
    <cellStyle name="Moeda 13 2 2 6" xfId="18114"/>
    <cellStyle name="Moeda 13 2 3" xfId="567"/>
    <cellStyle name="Moeda 13 2 3 2" xfId="568"/>
    <cellStyle name="Moeda 13 2 3 2 2" xfId="9367"/>
    <cellStyle name="Moeda 13 2 3 2 2 2" xfId="26734"/>
    <cellStyle name="Moeda 13 2 3 2 3" xfId="13722"/>
    <cellStyle name="Moeda 13 2 3 2 3 2" xfId="22428"/>
    <cellStyle name="Moeda 13 2 3 2 4" xfId="18118"/>
    <cellStyle name="Moeda 13 2 3 3" xfId="569"/>
    <cellStyle name="Moeda 13 2 3 3 2" xfId="9368"/>
    <cellStyle name="Moeda 13 2 3 3 2 2" xfId="26735"/>
    <cellStyle name="Moeda 13 2 3 3 3" xfId="13723"/>
    <cellStyle name="Moeda 13 2 3 3 3 2" xfId="22429"/>
    <cellStyle name="Moeda 13 2 3 3 4" xfId="18119"/>
    <cellStyle name="Moeda 13 2 3 4" xfId="9366"/>
    <cellStyle name="Moeda 13 2 3 4 2" xfId="26733"/>
    <cellStyle name="Moeda 13 2 3 5" xfId="13721"/>
    <cellStyle name="Moeda 13 2 3 5 2" xfId="22427"/>
    <cellStyle name="Moeda 13 2 3 6" xfId="18117"/>
    <cellStyle name="Moeda 13 2 4" xfId="570"/>
    <cellStyle name="Moeda 13 2 4 2" xfId="9369"/>
    <cellStyle name="Moeda 13 2 4 2 2" xfId="26736"/>
    <cellStyle name="Moeda 13 2 4 3" xfId="13724"/>
    <cellStyle name="Moeda 13 2 4 3 2" xfId="22430"/>
    <cellStyle name="Moeda 13 2 4 4" xfId="18120"/>
    <cellStyle name="Moeda 13 2 5" xfId="571"/>
    <cellStyle name="Moeda 13 2 5 2" xfId="9370"/>
    <cellStyle name="Moeda 13 2 5 2 2" xfId="26737"/>
    <cellStyle name="Moeda 13 2 5 3" xfId="13725"/>
    <cellStyle name="Moeda 13 2 5 3 2" xfId="22431"/>
    <cellStyle name="Moeda 13 2 5 4" xfId="18121"/>
    <cellStyle name="Moeda 13 2 6" xfId="8663"/>
    <cellStyle name="Moeda 13 2 6 2" xfId="13023"/>
    <cellStyle name="Moeda 13 2 6 2 2" xfId="30390"/>
    <cellStyle name="Moeda 13 2 6 3" xfId="17457"/>
    <cellStyle name="Moeda 13 2 6 3 2" xfId="26086"/>
    <cellStyle name="Moeda 13 2 6 4" xfId="21774"/>
    <cellStyle name="Moeda 13 2 7" xfId="9362"/>
    <cellStyle name="Moeda 13 2 7 2" xfId="26729"/>
    <cellStyle name="Moeda 13 2 8" xfId="13717"/>
    <cellStyle name="Moeda 13 2 8 2" xfId="22423"/>
    <cellStyle name="Moeda 13 2 9" xfId="18113"/>
    <cellStyle name="Moeda 13 3" xfId="572"/>
    <cellStyle name="Moeda 13 3 2" xfId="573"/>
    <cellStyle name="Moeda 13 3 2 2" xfId="574"/>
    <cellStyle name="Moeda 13 3 2 2 2" xfId="9373"/>
    <cellStyle name="Moeda 13 3 2 2 2 2" xfId="26740"/>
    <cellStyle name="Moeda 13 3 2 2 3" xfId="13728"/>
    <cellStyle name="Moeda 13 3 2 2 3 2" xfId="22434"/>
    <cellStyle name="Moeda 13 3 2 2 4" xfId="18124"/>
    <cellStyle name="Moeda 13 3 2 3" xfId="575"/>
    <cellStyle name="Moeda 13 3 2 3 2" xfId="9374"/>
    <cellStyle name="Moeda 13 3 2 3 2 2" xfId="26741"/>
    <cellStyle name="Moeda 13 3 2 3 3" xfId="13729"/>
    <cellStyle name="Moeda 13 3 2 3 3 2" xfId="22435"/>
    <cellStyle name="Moeda 13 3 2 3 4" xfId="18125"/>
    <cellStyle name="Moeda 13 3 2 4" xfId="9372"/>
    <cellStyle name="Moeda 13 3 2 4 2" xfId="26739"/>
    <cellStyle name="Moeda 13 3 2 5" xfId="13727"/>
    <cellStyle name="Moeda 13 3 2 5 2" xfId="22433"/>
    <cellStyle name="Moeda 13 3 2 6" xfId="18123"/>
    <cellStyle name="Moeda 13 3 3" xfId="576"/>
    <cellStyle name="Moeda 13 3 3 2" xfId="577"/>
    <cellStyle name="Moeda 13 3 3 2 2" xfId="9376"/>
    <cellStyle name="Moeda 13 3 3 2 2 2" xfId="26743"/>
    <cellStyle name="Moeda 13 3 3 2 3" xfId="13731"/>
    <cellStyle name="Moeda 13 3 3 2 3 2" xfId="22437"/>
    <cellStyle name="Moeda 13 3 3 2 4" xfId="18127"/>
    <cellStyle name="Moeda 13 3 3 3" xfId="578"/>
    <cellStyle name="Moeda 13 3 3 3 2" xfId="9377"/>
    <cellStyle name="Moeda 13 3 3 3 2 2" xfId="26744"/>
    <cellStyle name="Moeda 13 3 3 3 3" xfId="13732"/>
    <cellStyle name="Moeda 13 3 3 3 3 2" xfId="22438"/>
    <cellStyle name="Moeda 13 3 3 3 4" xfId="18128"/>
    <cellStyle name="Moeda 13 3 3 4" xfId="9375"/>
    <cellStyle name="Moeda 13 3 3 4 2" xfId="26742"/>
    <cellStyle name="Moeda 13 3 3 5" xfId="13730"/>
    <cellStyle name="Moeda 13 3 3 5 2" xfId="22436"/>
    <cellStyle name="Moeda 13 3 3 6" xfId="18126"/>
    <cellStyle name="Moeda 13 3 4" xfId="579"/>
    <cellStyle name="Moeda 13 3 4 2" xfId="9378"/>
    <cellStyle name="Moeda 13 3 4 2 2" xfId="26745"/>
    <cellStyle name="Moeda 13 3 4 3" xfId="13733"/>
    <cellStyle name="Moeda 13 3 4 3 2" xfId="22439"/>
    <cellStyle name="Moeda 13 3 4 4" xfId="18129"/>
    <cellStyle name="Moeda 13 3 5" xfId="580"/>
    <cellStyle name="Moeda 13 3 5 2" xfId="9379"/>
    <cellStyle name="Moeda 13 3 5 2 2" xfId="26746"/>
    <cellStyle name="Moeda 13 3 5 3" xfId="13734"/>
    <cellStyle name="Moeda 13 3 5 3 2" xfId="22440"/>
    <cellStyle name="Moeda 13 3 5 4" xfId="18130"/>
    <cellStyle name="Moeda 13 3 6" xfId="9371"/>
    <cellStyle name="Moeda 13 3 6 2" xfId="26738"/>
    <cellStyle name="Moeda 13 3 7" xfId="13726"/>
    <cellStyle name="Moeda 13 3 7 2" xfId="22432"/>
    <cellStyle name="Moeda 13 3 8" xfId="18122"/>
    <cellStyle name="Moeda 13 4" xfId="581"/>
    <cellStyle name="Moeda 13 4 2" xfId="582"/>
    <cellStyle name="Moeda 13 4 2 2" xfId="583"/>
    <cellStyle name="Moeda 13 4 2 2 2" xfId="9382"/>
    <cellStyle name="Moeda 13 4 2 2 2 2" xfId="26749"/>
    <cellStyle name="Moeda 13 4 2 2 3" xfId="13737"/>
    <cellStyle name="Moeda 13 4 2 2 3 2" xfId="22443"/>
    <cellStyle name="Moeda 13 4 2 2 4" xfId="18133"/>
    <cellStyle name="Moeda 13 4 2 3" xfId="584"/>
    <cellStyle name="Moeda 13 4 2 3 2" xfId="9383"/>
    <cellStyle name="Moeda 13 4 2 3 2 2" xfId="26750"/>
    <cellStyle name="Moeda 13 4 2 3 3" xfId="13738"/>
    <cellStyle name="Moeda 13 4 2 3 3 2" xfId="22444"/>
    <cellStyle name="Moeda 13 4 2 3 4" xfId="18134"/>
    <cellStyle name="Moeda 13 4 2 4" xfId="9381"/>
    <cellStyle name="Moeda 13 4 2 4 2" xfId="26748"/>
    <cellStyle name="Moeda 13 4 2 5" xfId="13736"/>
    <cellStyle name="Moeda 13 4 2 5 2" xfId="22442"/>
    <cellStyle name="Moeda 13 4 2 6" xfId="18132"/>
    <cellStyle name="Moeda 13 4 3" xfId="585"/>
    <cellStyle name="Moeda 13 4 3 2" xfId="9384"/>
    <cellStyle name="Moeda 13 4 3 2 2" xfId="26751"/>
    <cellStyle name="Moeda 13 4 3 3" xfId="13739"/>
    <cellStyle name="Moeda 13 4 3 3 2" xfId="22445"/>
    <cellStyle name="Moeda 13 4 3 4" xfId="18135"/>
    <cellStyle name="Moeda 13 4 4" xfId="586"/>
    <cellStyle name="Moeda 13 4 4 2" xfId="9385"/>
    <cellStyle name="Moeda 13 4 4 2 2" xfId="26752"/>
    <cellStyle name="Moeda 13 4 4 3" xfId="13740"/>
    <cellStyle name="Moeda 13 4 4 3 2" xfId="22446"/>
    <cellStyle name="Moeda 13 4 4 4" xfId="18136"/>
    <cellStyle name="Moeda 13 4 5" xfId="9380"/>
    <cellStyle name="Moeda 13 4 5 2" xfId="26747"/>
    <cellStyle name="Moeda 13 4 6" xfId="13735"/>
    <cellStyle name="Moeda 13 4 6 2" xfId="22441"/>
    <cellStyle name="Moeda 13 4 7" xfId="18131"/>
    <cellStyle name="Moeda 13 5" xfId="587"/>
    <cellStyle name="Moeda 13 5 2" xfId="588"/>
    <cellStyle name="Moeda 13 5 2 2" xfId="589"/>
    <cellStyle name="Moeda 13 5 2 2 2" xfId="9388"/>
    <cellStyle name="Moeda 13 5 2 2 2 2" xfId="26755"/>
    <cellStyle name="Moeda 13 5 2 2 3" xfId="13743"/>
    <cellStyle name="Moeda 13 5 2 2 3 2" xfId="22449"/>
    <cellStyle name="Moeda 13 5 2 2 4" xfId="18139"/>
    <cellStyle name="Moeda 13 5 2 3" xfId="590"/>
    <cellStyle name="Moeda 13 5 2 3 2" xfId="9389"/>
    <cellStyle name="Moeda 13 5 2 3 2 2" xfId="26756"/>
    <cellStyle name="Moeda 13 5 2 3 3" xfId="13744"/>
    <cellStyle name="Moeda 13 5 2 3 3 2" xfId="22450"/>
    <cellStyle name="Moeda 13 5 2 3 4" xfId="18140"/>
    <cellStyle name="Moeda 13 5 2 4" xfId="9387"/>
    <cellStyle name="Moeda 13 5 2 4 2" xfId="26754"/>
    <cellStyle name="Moeda 13 5 2 5" xfId="13742"/>
    <cellStyle name="Moeda 13 5 2 5 2" xfId="22448"/>
    <cellStyle name="Moeda 13 5 2 6" xfId="18138"/>
    <cellStyle name="Moeda 13 5 3" xfId="591"/>
    <cellStyle name="Moeda 13 5 3 2" xfId="9390"/>
    <cellStyle name="Moeda 13 5 3 2 2" xfId="26757"/>
    <cellStyle name="Moeda 13 5 3 3" xfId="13745"/>
    <cellStyle name="Moeda 13 5 3 3 2" xfId="22451"/>
    <cellStyle name="Moeda 13 5 3 4" xfId="18141"/>
    <cellStyle name="Moeda 13 5 4" xfId="592"/>
    <cellStyle name="Moeda 13 5 4 2" xfId="9391"/>
    <cellStyle name="Moeda 13 5 4 2 2" xfId="26758"/>
    <cellStyle name="Moeda 13 5 4 3" xfId="13746"/>
    <cellStyle name="Moeda 13 5 4 3 2" xfId="22452"/>
    <cellStyle name="Moeda 13 5 4 4" xfId="18142"/>
    <cellStyle name="Moeda 13 5 5" xfId="9386"/>
    <cellStyle name="Moeda 13 5 5 2" xfId="26753"/>
    <cellStyle name="Moeda 13 5 6" xfId="13741"/>
    <cellStyle name="Moeda 13 5 6 2" xfId="22447"/>
    <cellStyle name="Moeda 13 5 7" xfId="18137"/>
    <cellStyle name="Moeda 13 6" xfId="593"/>
    <cellStyle name="Moeda 13 6 2" xfId="594"/>
    <cellStyle name="Moeda 13 6 2 2" xfId="9393"/>
    <cellStyle name="Moeda 13 6 2 2 2" xfId="26760"/>
    <cellStyle name="Moeda 13 6 2 3" xfId="13748"/>
    <cellStyle name="Moeda 13 6 2 3 2" xfId="22454"/>
    <cellStyle name="Moeda 13 6 2 4" xfId="18144"/>
    <cellStyle name="Moeda 13 6 3" xfId="595"/>
    <cellStyle name="Moeda 13 6 3 2" xfId="9394"/>
    <cellStyle name="Moeda 13 6 3 2 2" xfId="26761"/>
    <cellStyle name="Moeda 13 6 3 3" xfId="13749"/>
    <cellStyle name="Moeda 13 6 3 3 2" xfId="22455"/>
    <cellStyle name="Moeda 13 6 3 4" xfId="18145"/>
    <cellStyle name="Moeda 13 6 4" xfId="9392"/>
    <cellStyle name="Moeda 13 6 4 2" xfId="26759"/>
    <cellStyle name="Moeda 13 6 5" xfId="13747"/>
    <cellStyle name="Moeda 13 6 5 2" xfId="22453"/>
    <cellStyle name="Moeda 13 6 6" xfId="18143"/>
    <cellStyle name="Moeda 13 7" xfId="596"/>
    <cellStyle name="Moeda 13 7 2" xfId="9395"/>
    <cellStyle name="Moeda 13 7 2 2" xfId="26762"/>
    <cellStyle name="Moeda 13 7 3" xfId="13750"/>
    <cellStyle name="Moeda 13 7 3 2" xfId="22456"/>
    <cellStyle name="Moeda 13 7 4" xfId="18146"/>
    <cellStyle name="Moeda 13 8" xfId="597"/>
    <cellStyle name="Moeda 13 8 2" xfId="9396"/>
    <cellStyle name="Moeda 13 8 2 2" xfId="26763"/>
    <cellStyle name="Moeda 13 8 3" xfId="13751"/>
    <cellStyle name="Moeda 13 8 3 2" xfId="22457"/>
    <cellStyle name="Moeda 13 8 4" xfId="18147"/>
    <cellStyle name="Moeda 13 9" xfId="8329"/>
    <cellStyle name="Moeda 13 9 2" xfId="12801"/>
    <cellStyle name="Moeda 13 9 2 2" xfId="30168"/>
    <cellStyle name="Moeda 13 9 3" xfId="17195"/>
    <cellStyle name="Moeda 13 9 3 2" xfId="25864"/>
    <cellStyle name="Moeda 13 9 4" xfId="21552"/>
    <cellStyle name="Moeda 14" xfId="598"/>
    <cellStyle name="Moeda 14 10" xfId="8664"/>
    <cellStyle name="Moeda 14 10 2" xfId="13024"/>
    <cellStyle name="Moeda 14 10 2 2" xfId="30391"/>
    <cellStyle name="Moeda 14 10 3" xfId="17458"/>
    <cellStyle name="Moeda 14 10 3 2" xfId="26087"/>
    <cellStyle name="Moeda 14 10 4" xfId="21775"/>
    <cellStyle name="Moeda 14 11" xfId="9397"/>
    <cellStyle name="Moeda 14 11 2" xfId="26764"/>
    <cellStyle name="Moeda 14 12" xfId="13752"/>
    <cellStyle name="Moeda 14 12 2" xfId="22458"/>
    <cellStyle name="Moeda 14 13" xfId="18148"/>
    <cellStyle name="Moeda 14 2" xfId="599"/>
    <cellStyle name="Moeda 14 2 2" xfId="600"/>
    <cellStyle name="Moeda 14 2 2 2" xfId="601"/>
    <cellStyle name="Moeda 14 2 2 2 2" xfId="9400"/>
    <cellStyle name="Moeda 14 2 2 2 2 2" xfId="26767"/>
    <cellStyle name="Moeda 14 2 2 2 3" xfId="13755"/>
    <cellStyle name="Moeda 14 2 2 2 3 2" xfId="22461"/>
    <cellStyle name="Moeda 14 2 2 2 4" xfId="18151"/>
    <cellStyle name="Moeda 14 2 2 3" xfId="602"/>
    <cellStyle name="Moeda 14 2 2 3 2" xfId="9401"/>
    <cellStyle name="Moeda 14 2 2 3 2 2" xfId="26768"/>
    <cellStyle name="Moeda 14 2 2 3 3" xfId="13756"/>
    <cellStyle name="Moeda 14 2 2 3 3 2" xfId="22462"/>
    <cellStyle name="Moeda 14 2 2 3 4" xfId="18152"/>
    <cellStyle name="Moeda 14 2 2 4" xfId="9399"/>
    <cellStyle name="Moeda 14 2 2 4 2" xfId="26766"/>
    <cellStyle name="Moeda 14 2 2 5" xfId="13754"/>
    <cellStyle name="Moeda 14 2 2 5 2" xfId="22460"/>
    <cellStyle name="Moeda 14 2 2 6" xfId="18150"/>
    <cellStyle name="Moeda 14 2 3" xfId="603"/>
    <cellStyle name="Moeda 14 2 3 2" xfId="604"/>
    <cellStyle name="Moeda 14 2 3 2 2" xfId="9403"/>
    <cellStyle name="Moeda 14 2 3 2 2 2" xfId="26770"/>
    <cellStyle name="Moeda 14 2 3 2 3" xfId="13758"/>
    <cellStyle name="Moeda 14 2 3 2 3 2" xfId="22464"/>
    <cellStyle name="Moeda 14 2 3 2 4" xfId="18154"/>
    <cellStyle name="Moeda 14 2 3 3" xfId="605"/>
    <cellStyle name="Moeda 14 2 3 3 2" xfId="9404"/>
    <cellStyle name="Moeda 14 2 3 3 2 2" xfId="26771"/>
    <cellStyle name="Moeda 14 2 3 3 3" xfId="13759"/>
    <cellStyle name="Moeda 14 2 3 3 3 2" xfId="22465"/>
    <cellStyle name="Moeda 14 2 3 3 4" xfId="18155"/>
    <cellStyle name="Moeda 14 2 3 4" xfId="9402"/>
    <cellStyle name="Moeda 14 2 3 4 2" xfId="26769"/>
    <cellStyle name="Moeda 14 2 3 5" xfId="13757"/>
    <cellStyle name="Moeda 14 2 3 5 2" xfId="22463"/>
    <cellStyle name="Moeda 14 2 3 6" xfId="18153"/>
    <cellStyle name="Moeda 14 2 4" xfId="606"/>
    <cellStyle name="Moeda 14 2 4 2" xfId="9405"/>
    <cellStyle name="Moeda 14 2 4 2 2" xfId="26772"/>
    <cellStyle name="Moeda 14 2 4 3" xfId="13760"/>
    <cellStyle name="Moeda 14 2 4 3 2" xfId="22466"/>
    <cellStyle name="Moeda 14 2 4 4" xfId="18156"/>
    <cellStyle name="Moeda 14 2 5" xfId="607"/>
    <cellStyle name="Moeda 14 2 5 2" xfId="9406"/>
    <cellStyle name="Moeda 14 2 5 2 2" xfId="26773"/>
    <cellStyle name="Moeda 14 2 5 3" xfId="13761"/>
    <cellStyle name="Moeda 14 2 5 3 2" xfId="22467"/>
    <cellStyle name="Moeda 14 2 5 4" xfId="18157"/>
    <cellStyle name="Moeda 14 2 6" xfId="8665"/>
    <cellStyle name="Moeda 14 2 6 2" xfId="13025"/>
    <cellStyle name="Moeda 14 2 6 2 2" xfId="30392"/>
    <cellStyle name="Moeda 14 2 6 3" xfId="17459"/>
    <cellStyle name="Moeda 14 2 6 3 2" xfId="26088"/>
    <cellStyle name="Moeda 14 2 6 4" xfId="21776"/>
    <cellStyle name="Moeda 14 2 7" xfId="9398"/>
    <cellStyle name="Moeda 14 2 7 2" xfId="26765"/>
    <cellStyle name="Moeda 14 2 8" xfId="13753"/>
    <cellStyle name="Moeda 14 2 8 2" xfId="22459"/>
    <cellStyle name="Moeda 14 2 9" xfId="18149"/>
    <cellStyle name="Moeda 14 3" xfId="608"/>
    <cellStyle name="Moeda 14 3 2" xfId="609"/>
    <cellStyle name="Moeda 14 3 2 2" xfId="610"/>
    <cellStyle name="Moeda 14 3 2 2 2" xfId="9409"/>
    <cellStyle name="Moeda 14 3 2 2 2 2" xfId="26776"/>
    <cellStyle name="Moeda 14 3 2 2 3" xfId="13764"/>
    <cellStyle name="Moeda 14 3 2 2 3 2" xfId="22470"/>
    <cellStyle name="Moeda 14 3 2 2 4" xfId="18160"/>
    <cellStyle name="Moeda 14 3 2 3" xfId="611"/>
    <cellStyle name="Moeda 14 3 2 3 2" xfId="9410"/>
    <cellStyle name="Moeda 14 3 2 3 2 2" xfId="26777"/>
    <cellStyle name="Moeda 14 3 2 3 3" xfId="13765"/>
    <cellStyle name="Moeda 14 3 2 3 3 2" xfId="22471"/>
    <cellStyle name="Moeda 14 3 2 3 4" xfId="18161"/>
    <cellStyle name="Moeda 14 3 2 4" xfId="9408"/>
    <cellStyle name="Moeda 14 3 2 4 2" xfId="26775"/>
    <cellStyle name="Moeda 14 3 2 5" xfId="13763"/>
    <cellStyle name="Moeda 14 3 2 5 2" xfId="22469"/>
    <cellStyle name="Moeda 14 3 2 6" xfId="18159"/>
    <cellStyle name="Moeda 14 3 3" xfId="612"/>
    <cellStyle name="Moeda 14 3 3 2" xfId="613"/>
    <cellStyle name="Moeda 14 3 3 2 2" xfId="9412"/>
    <cellStyle name="Moeda 14 3 3 2 2 2" xfId="26779"/>
    <cellStyle name="Moeda 14 3 3 2 3" xfId="13767"/>
    <cellStyle name="Moeda 14 3 3 2 3 2" xfId="22473"/>
    <cellStyle name="Moeda 14 3 3 2 4" xfId="18163"/>
    <cellStyle name="Moeda 14 3 3 3" xfId="614"/>
    <cellStyle name="Moeda 14 3 3 3 2" xfId="9413"/>
    <cellStyle name="Moeda 14 3 3 3 2 2" xfId="26780"/>
    <cellStyle name="Moeda 14 3 3 3 3" xfId="13768"/>
    <cellStyle name="Moeda 14 3 3 3 3 2" xfId="22474"/>
    <cellStyle name="Moeda 14 3 3 3 4" xfId="18164"/>
    <cellStyle name="Moeda 14 3 3 4" xfId="9411"/>
    <cellStyle name="Moeda 14 3 3 4 2" xfId="26778"/>
    <cellStyle name="Moeda 14 3 3 5" xfId="13766"/>
    <cellStyle name="Moeda 14 3 3 5 2" xfId="22472"/>
    <cellStyle name="Moeda 14 3 3 6" xfId="18162"/>
    <cellStyle name="Moeda 14 3 4" xfId="615"/>
    <cellStyle name="Moeda 14 3 4 2" xfId="9414"/>
    <cellStyle name="Moeda 14 3 4 2 2" xfId="26781"/>
    <cellStyle name="Moeda 14 3 4 3" xfId="13769"/>
    <cellStyle name="Moeda 14 3 4 3 2" xfId="22475"/>
    <cellStyle name="Moeda 14 3 4 4" xfId="18165"/>
    <cellStyle name="Moeda 14 3 5" xfId="616"/>
    <cellStyle name="Moeda 14 3 5 2" xfId="9415"/>
    <cellStyle name="Moeda 14 3 5 2 2" xfId="26782"/>
    <cellStyle name="Moeda 14 3 5 3" xfId="13770"/>
    <cellStyle name="Moeda 14 3 5 3 2" xfId="22476"/>
    <cellStyle name="Moeda 14 3 5 4" xfId="18166"/>
    <cellStyle name="Moeda 14 3 6" xfId="9407"/>
    <cellStyle name="Moeda 14 3 6 2" xfId="26774"/>
    <cellStyle name="Moeda 14 3 7" xfId="13762"/>
    <cellStyle name="Moeda 14 3 7 2" xfId="22468"/>
    <cellStyle name="Moeda 14 3 8" xfId="18158"/>
    <cellStyle name="Moeda 14 4" xfId="617"/>
    <cellStyle name="Moeda 14 4 2" xfId="618"/>
    <cellStyle name="Moeda 14 4 2 2" xfId="619"/>
    <cellStyle name="Moeda 14 4 2 2 2" xfId="9418"/>
    <cellStyle name="Moeda 14 4 2 2 2 2" xfId="26785"/>
    <cellStyle name="Moeda 14 4 2 2 3" xfId="13773"/>
    <cellStyle name="Moeda 14 4 2 2 3 2" xfId="22479"/>
    <cellStyle name="Moeda 14 4 2 2 4" xfId="18169"/>
    <cellStyle name="Moeda 14 4 2 3" xfId="620"/>
    <cellStyle name="Moeda 14 4 2 3 2" xfId="9419"/>
    <cellStyle name="Moeda 14 4 2 3 2 2" xfId="26786"/>
    <cellStyle name="Moeda 14 4 2 3 3" xfId="13774"/>
    <cellStyle name="Moeda 14 4 2 3 3 2" xfId="22480"/>
    <cellStyle name="Moeda 14 4 2 3 4" xfId="18170"/>
    <cellStyle name="Moeda 14 4 2 4" xfId="9417"/>
    <cellStyle name="Moeda 14 4 2 4 2" xfId="26784"/>
    <cellStyle name="Moeda 14 4 2 5" xfId="13772"/>
    <cellStyle name="Moeda 14 4 2 5 2" xfId="22478"/>
    <cellStyle name="Moeda 14 4 2 6" xfId="18168"/>
    <cellStyle name="Moeda 14 4 3" xfId="621"/>
    <cellStyle name="Moeda 14 4 3 2" xfId="9420"/>
    <cellStyle name="Moeda 14 4 3 2 2" xfId="26787"/>
    <cellStyle name="Moeda 14 4 3 3" xfId="13775"/>
    <cellStyle name="Moeda 14 4 3 3 2" xfId="22481"/>
    <cellStyle name="Moeda 14 4 3 4" xfId="18171"/>
    <cellStyle name="Moeda 14 4 4" xfId="622"/>
    <cellStyle name="Moeda 14 4 4 2" xfId="9421"/>
    <cellStyle name="Moeda 14 4 4 2 2" xfId="26788"/>
    <cellStyle name="Moeda 14 4 4 3" xfId="13776"/>
    <cellStyle name="Moeda 14 4 4 3 2" xfId="22482"/>
    <cellStyle name="Moeda 14 4 4 4" xfId="18172"/>
    <cellStyle name="Moeda 14 4 5" xfId="9416"/>
    <cellStyle name="Moeda 14 4 5 2" xfId="26783"/>
    <cellStyle name="Moeda 14 4 6" xfId="13771"/>
    <cellStyle name="Moeda 14 4 6 2" xfId="22477"/>
    <cellStyle name="Moeda 14 4 7" xfId="18167"/>
    <cellStyle name="Moeda 14 5" xfId="623"/>
    <cellStyle name="Moeda 14 5 2" xfId="624"/>
    <cellStyle name="Moeda 14 5 2 2" xfId="625"/>
    <cellStyle name="Moeda 14 5 2 2 2" xfId="9424"/>
    <cellStyle name="Moeda 14 5 2 2 2 2" xfId="26791"/>
    <cellStyle name="Moeda 14 5 2 2 3" xfId="13779"/>
    <cellStyle name="Moeda 14 5 2 2 3 2" xfId="22485"/>
    <cellStyle name="Moeda 14 5 2 2 4" xfId="18175"/>
    <cellStyle name="Moeda 14 5 2 3" xfId="626"/>
    <cellStyle name="Moeda 14 5 2 3 2" xfId="9425"/>
    <cellStyle name="Moeda 14 5 2 3 2 2" xfId="26792"/>
    <cellStyle name="Moeda 14 5 2 3 3" xfId="13780"/>
    <cellStyle name="Moeda 14 5 2 3 3 2" xfId="22486"/>
    <cellStyle name="Moeda 14 5 2 3 4" xfId="18176"/>
    <cellStyle name="Moeda 14 5 2 4" xfId="9423"/>
    <cellStyle name="Moeda 14 5 2 4 2" xfId="26790"/>
    <cellStyle name="Moeda 14 5 2 5" xfId="13778"/>
    <cellStyle name="Moeda 14 5 2 5 2" xfId="22484"/>
    <cellStyle name="Moeda 14 5 2 6" xfId="18174"/>
    <cellStyle name="Moeda 14 5 3" xfId="627"/>
    <cellStyle name="Moeda 14 5 3 2" xfId="9426"/>
    <cellStyle name="Moeda 14 5 3 2 2" xfId="26793"/>
    <cellStyle name="Moeda 14 5 3 3" xfId="13781"/>
    <cellStyle name="Moeda 14 5 3 3 2" xfId="22487"/>
    <cellStyle name="Moeda 14 5 3 4" xfId="18177"/>
    <cellStyle name="Moeda 14 5 4" xfId="628"/>
    <cellStyle name="Moeda 14 5 4 2" xfId="9427"/>
    <cellStyle name="Moeda 14 5 4 2 2" xfId="26794"/>
    <cellStyle name="Moeda 14 5 4 3" xfId="13782"/>
    <cellStyle name="Moeda 14 5 4 3 2" xfId="22488"/>
    <cellStyle name="Moeda 14 5 4 4" xfId="18178"/>
    <cellStyle name="Moeda 14 5 5" xfId="9422"/>
    <cellStyle name="Moeda 14 5 5 2" xfId="26789"/>
    <cellStyle name="Moeda 14 5 6" xfId="13777"/>
    <cellStyle name="Moeda 14 5 6 2" xfId="22483"/>
    <cellStyle name="Moeda 14 5 7" xfId="18173"/>
    <cellStyle name="Moeda 14 6" xfId="629"/>
    <cellStyle name="Moeda 14 6 2" xfId="630"/>
    <cellStyle name="Moeda 14 6 2 2" xfId="9429"/>
    <cellStyle name="Moeda 14 6 2 2 2" xfId="26796"/>
    <cellStyle name="Moeda 14 6 2 3" xfId="13784"/>
    <cellStyle name="Moeda 14 6 2 3 2" xfId="22490"/>
    <cellStyle name="Moeda 14 6 2 4" xfId="18180"/>
    <cellStyle name="Moeda 14 6 3" xfId="631"/>
    <cellStyle name="Moeda 14 6 3 2" xfId="9430"/>
    <cellStyle name="Moeda 14 6 3 2 2" xfId="26797"/>
    <cellStyle name="Moeda 14 6 3 3" xfId="13785"/>
    <cellStyle name="Moeda 14 6 3 3 2" xfId="22491"/>
    <cellStyle name="Moeda 14 6 3 4" xfId="18181"/>
    <cellStyle name="Moeda 14 6 4" xfId="9428"/>
    <cellStyle name="Moeda 14 6 4 2" xfId="26795"/>
    <cellStyle name="Moeda 14 6 5" xfId="13783"/>
    <cellStyle name="Moeda 14 6 5 2" xfId="22489"/>
    <cellStyle name="Moeda 14 6 6" xfId="18179"/>
    <cellStyle name="Moeda 14 7" xfId="632"/>
    <cellStyle name="Moeda 14 7 2" xfId="9431"/>
    <cellStyle name="Moeda 14 7 2 2" xfId="26798"/>
    <cellStyle name="Moeda 14 7 3" xfId="13786"/>
    <cellStyle name="Moeda 14 7 3 2" xfId="22492"/>
    <cellStyle name="Moeda 14 7 4" xfId="18182"/>
    <cellStyle name="Moeda 14 8" xfId="633"/>
    <cellStyle name="Moeda 14 8 2" xfId="9432"/>
    <cellStyle name="Moeda 14 8 2 2" xfId="26799"/>
    <cellStyle name="Moeda 14 8 3" xfId="13787"/>
    <cellStyle name="Moeda 14 8 3 2" xfId="22493"/>
    <cellStyle name="Moeda 14 8 4" xfId="18183"/>
    <cellStyle name="Moeda 14 9" xfId="8330"/>
    <cellStyle name="Moeda 14 9 2" xfId="12802"/>
    <cellStyle name="Moeda 14 9 2 2" xfId="30169"/>
    <cellStyle name="Moeda 14 9 3" xfId="17196"/>
    <cellStyle name="Moeda 14 9 3 2" xfId="25865"/>
    <cellStyle name="Moeda 14 9 4" xfId="21553"/>
    <cellStyle name="Moeda 15" xfId="634"/>
    <cellStyle name="Moeda 15 2" xfId="635"/>
    <cellStyle name="Moeda 15 2 2" xfId="636"/>
    <cellStyle name="Moeda 15 2 2 2" xfId="9435"/>
    <cellStyle name="Moeda 15 2 2 2 2" xfId="26802"/>
    <cellStyle name="Moeda 15 2 2 3" xfId="13790"/>
    <cellStyle name="Moeda 15 2 2 3 2" xfId="22496"/>
    <cellStyle name="Moeda 15 2 2 4" xfId="18186"/>
    <cellStyle name="Moeda 15 2 3" xfId="637"/>
    <cellStyle name="Moeda 15 2 3 2" xfId="9436"/>
    <cellStyle name="Moeda 15 2 3 2 2" xfId="26803"/>
    <cellStyle name="Moeda 15 2 3 3" xfId="13791"/>
    <cellStyle name="Moeda 15 2 3 3 2" xfId="22497"/>
    <cellStyle name="Moeda 15 2 3 4" xfId="18187"/>
    <cellStyle name="Moeda 15 2 4" xfId="9434"/>
    <cellStyle name="Moeda 15 2 4 2" xfId="26801"/>
    <cellStyle name="Moeda 15 2 5" xfId="13789"/>
    <cellStyle name="Moeda 15 2 5 2" xfId="22495"/>
    <cellStyle name="Moeda 15 2 6" xfId="18185"/>
    <cellStyle name="Moeda 15 3" xfId="638"/>
    <cellStyle name="Moeda 15 3 2" xfId="639"/>
    <cellStyle name="Moeda 15 3 2 2" xfId="9438"/>
    <cellStyle name="Moeda 15 3 2 2 2" xfId="26805"/>
    <cellStyle name="Moeda 15 3 2 3" xfId="13793"/>
    <cellStyle name="Moeda 15 3 2 3 2" xfId="22499"/>
    <cellStyle name="Moeda 15 3 2 4" xfId="18189"/>
    <cellStyle name="Moeda 15 3 3" xfId="640"/>
    <cellStyle name="Moeda 15 3 3 2" xfId="9439"/>
    <cellStyle name="Moeda 15 3 3 2 2" xfId="26806"/>
    <cellStyle name="Moeda 15 3 3 3" xfId="13794"/>
    <cellStyle name="Moeda 15 3 3 3 2" xfId="22500"/>
    <cellStyle name="Moeda 15 3 3 4" xfId="18190"/>
    <cellStyle name="Moeda 15 3 4" xfId="9437"/>
    <cellStyle name="Moeda 15 3 4 2" xfId="26804"/>
    <cellStyle name="Moeda 15 3 5" xfId="13792"/>
    <cellStyle name="Moeda 15 3 5 2" xfId="22498"/>
    <cellStyle name="Moeda 15 3 6" xfId="18188"/>
    <cellStyle name="Moeda 15 4" xfId="641"/>
    <cellStyle name="Moeda 15 4 2" xfId="9440"/>
    <cellStyle name="Moeda 15 4 2 2" xfId="26807"/>
    <cellStyle name="Moeda 15 4 3" xfId="13795"/>
    <cellStyle name="Moeda 15 4 3 2" xfId="22501"/>
    <cellStyle name="Moeda 15 4 4" xfId="18191"/>
    <cellStyle name="Moeda 15 5" xfId="642"/>
    <cellStyle name="Moeda 15 5 2" xfId="9441"/>
    <cellStyle name="Moeda 15 5 2 2" xfId="26808"/>
    <cellStyle name="Moeda 15 5 3" xfId="13796"/>
    <cellStyle name="Moeda 15 5 3 2" xfId="22502"/>
    <cellStyle name="Moeda 15 5 4" xfId="18192"/>
    <cellStyle name="Moeda 15 6" xfId="8666"/>
    <cellStyle name="Moeda 15 6 2" xfId="13026"/>
    <cellStyle name="Moeda 15 6 2 2" xfId="30393"/>
    <cellStyle name="Moeda 15 6 3" xfId="17460"/>
    <cellStyle name="Moeda 15 6 3 2" xfId="26089"/>
    <cellStyle name="Moeda 15 6 4" xfId="21777"/>
    <cellStyle name="Moeda 15 7" xfId="9433"/>
    <cellStyle name="Moeda 15 7 2" xfId="26800"/>
    <cellStyle name="Moeda 15 8" xfId="13788"/>
    <cellStyle name="Moeda 15 8 2" xfId="22494"/>
    <cellStyle name="Moeda 15 9" xfId="18184"/>
    <cellStyle name="Moeda 16" xfId="643"/>
    <cellStyle name="Moeda 16 2" xfId="644"/>
    <cellStyle name="Moeda 16 2 2" xfId="645"/>
    <cellStyle name="Moeda 16 2 2 2" xfId="9444"/>
    <cellStyle name="Moeda 16 2 2 2 2" xfId="26811"/>
    <cellStyle name="Moeda 16 2 2 3" xfId="13799"/>
    <cellStyle name="Moeda 16 2 2 3 2" xfId="22505"/>
    <cellStyle name="Moeda 16 2 2 4" xfId="18195"/>
    <cellStyle name="Moeda 16 2 3" xfId="646"/>
    <cellStyle name="Moeda 16 2 3 2" xfId="9445"/>
    <cellStyle name="Moeda 16 2 3 2 2" xfId="26812"/>
    <cellStyle name="Moeda 16 2 3 3" xfId="13800"/>
    <cellStyle name="Moeda 16 2 3 3 2" xfId="22506"/>
    <cellStyle name="Moeda 16 2 3 4" xfId="18196"/>
    <cellStyle name="Moeda 16 2 4" xfId="9443"/>
    <cellStyle name="Moeda 16 2 4 2" xfId="26810"/>
    <cellStyle name="Moeda 16 2 5" xfId="13798"/>
    <cellStyle name="Moeda 16 2 5 2" xfId="22504"/>
    <cellStyle name="Moeda 16 2 6" xfId="18194"/>
    <cellStyle name="Moeda 16 3" xfId="647"/>
    <cellStyle name="Moeda 16 3 2" xfId="648"/>
    <cellStyle name="Moeda 16 3 2 2" xfId="9447"/>
    <cellStyle name="Moeda 16 3 2 2 2" xfId="26814"/>
    <cellStyle name="Moeda 16 3 2 3" xfId="13802"/>
    <cellStyle name="Moeda 16 3 2 3 2" xfId="22508"/>
    <cellStyle name="Moeda 16 3 2 4" xfId="18198"/>
    <cellStyle name="Moeda 16 3 3" xfId="649"/>
    <cellStyle name="Moeda 16 3 3 2" xfId="9448"/>
    <cellStyle name="Moeda 16 3 3 2 2" xfId="26815"/>
    <cellStyle name="Moeda 16 3 3 3" xfId="13803"/>
    <cellStyle name="Moeda 16 3 3 3 2" xfId="22509"/>
    <cellStyle name="Moeda 16 3 3 4" xfId="18199"/>
    <cellStyle name="Moeda 16 3 4" xfId="9446"/>
    <cellStyle name="Moeda 16 3 4 2" xfId="26813"/>
    <cellStyle name="Moeda 16 3 5" xfId="13801"/>
    <cellStyle name="Moeda 16 3 5 2" xfId="22507"/>
    <cellStyle name="Moeda 16 3 6" xfId="18197"/>
    <cellStyle name="Moeda 16 4" xfId="650"/>
    <cellStyle name="Moeda 16 4 2" xfId="9449"/>
    <cellStyle name="Moeda 16 4 2 2" xfId="26816"/>
    <cellStyle name="Moeda 16 4 3" xfId="13804"/>
    <cellStyle name="Moeda 16 4 3 2" xfId="22510"/>
    <cellStyle name="Moeda 16 4 4" xfId="18200"/>
    <cellStyle name="Moeda 16 5" xfId="651"/>
    <cellStyle name="Moeda 16 5 2" xfId="9450"/>
    <cellStyle name="Moeda 16 5 2 2" xfId="26817"/>
    <cellStyle name="Moeda 16 5 3" xfId="13805"/>
    <cellStyle name="Moeda 16 5 3 2" xfId="22511"/>
    <cellStyle name="Moeda 16 5 4" xfId="18201"/>
    <cellStyle name="Moeda 16 6" xfId="8667"/>
    <cellStyle name="Moeda 16 6 2" xfId="13027"/>
    <cellStyle name="Moeda 16 6 2 2" xfId="30394"/>
    <cellStyle name="Moeda 16 6 3" xfId="17461"/>
    <cellStyle name="Moeda 16 6 3 2" xfId="26090"/>
    <cellStyle name="Moeda 16 6 4" xfId="21778"/>
    <cellStyle name="Moeda 16 7" xfId="9442"/>
    <cellStyle name="Moeda 16 7 2" xfId="26809"/>
    <cellStyle name="Moeda 16 8" xfId="13797"/>
    <cellStyle name="Moeda 16 8 2" xfId="22503"/>
    <cellStyle name="Moeda 16 9" xfId="18193"/>
    <cellStyle name="Moeda 17" xfId="652"/>
    <cellStyle name="Moeda 17 2" xfId="653"/>
    <cellStyle name="Moeda 17 2 2" xfId="654"/>
    <cellStyle name="Moeda 17 2 2 2" xfId="9453"/>
    <cellStyle name="Moeda 17 2 2 2 2" xfId="26820"/>
    <cellStyle name="Moeda 17 2 2 3" xfId="13808"/>
    <cellStyle name="Moeda 17 2 2 3 2" xfId="22514"/>
    <cellStyle name="Moeda 17 2 2 4" xfId="18204"/>
    <cellStyle name="Moeda 17 2 3" xfId="655"/>
    <cellStyle name="Moeda 17 2 3 2" xfId="9454"/>
    <cellStyle name="Moeda 17 2 3 2 2" xfId="26821"/>
    <cellStyle name="Moeda 17 2 3 3" xfId="13809"/>
    <cellStyle name="Moeda 17 2 3 3 2" xfId="22515"/>
    <cellStyle name="Moeda 17 2 3 4" xfId="18205"/>
    <cellStyle name="Moeda 17 2 4" xfId="9452"/>
    <cellStyle name="Moeda 17 2 4 2" xfId="26819"/>
    <cellStyle name="Moeda 17 2 5" xfId="13807"/>
    <cellStyle name="Moeda 17 2 5 2" xfId="22513"/>
    <cellStyle name="Moeda 17 2 6" xfId="18203"/>
    <cellStyle name="Moeda 17 3" xfId="656"/>
    <cellStyle name="Moeda 17 3 2" xfId="657"/>
    <cellStyle name="Moeda 17 3 2 2" xfId="9456"/>
    <cellStyle name="Moeda 17 3 2 2 2" xfId="26823"/>
    <cellStyle name="Moeda 17 3 2 3" xfId="13811"/>
    <cellStyle name="Moeda 17 3 2 3 2" xfId="22517"/>
    <cellStyle name="Moeda 17 3 2 4" xfId="18207"/>
    <cellStyle name="Moeda 17 3 3" xfId="658"/>
    <cellStyle name="Moeda 17 3 3 2" xfId="9457"/>
    <cellStyle name="Moeda 17 3 3 2 2" xfId="26824"/>
    <cellStyle name="Moeda 17 3 3 3" xfId="13812"/>
    <cellStyle name="Moeda 17 3 3 3 2" xfId="22518"/>
    <cellStyle name="Moeda 17 3 3 4" xfId="18208"/>
    <cellStyle name="Moeda 17 3 4" xfId="9455"/>
    <cellStyle name="Moeda 17 3 4 2" xfId="26822"/>
    <cellStyle name="Moeda 17 3 5" xfId="13810"/>
    <cellStyle name="Moeda 17 3 5 2" xfId="22516"/>
    <cellStyle name="Moeda 17 3 6" xfId="18206"/>
    <cellStyle name="Moeda 17 4" xfId="659"/>
    <cellStyle name="Moeda 17 4 2" xfId="9458"/>
    <cellStyle name="Moeda 17 4 2 2" xfId="26825"/>
    <cellStyle name="Moeda 17 4 3" xfId="13813"/>
    <cellStyle name="Moeda 17 4 3 2" xfId="22519"/>
    <cellStyle name="Moeda 17 4 4" xfId="18209"/>
    <cellStyle name="Moeda 17 5" xfId="660"/>
    <cellStyle name="Moeda 17 5 2" xfId="9459"/>
    <cellStyle name="Moeda 17 5 2 2" xfId="26826"/>
    <cellStyle name="Moeda 17 5 3" xfId="13814"/>
    <cellStyle name="Moeda 17 5 3 2" xfId="22520"/>
    <cellStyle name="Moeda 17 5 4" xfId="18210"/>
    <cellStyle name="Moeda 17 6" xfId="9451"/>
    <cellStyle name="Moeda 17 6 2" xfId="26818"/>
    <cellStyle name="Moeda 17 7" xfId="13806"/>
    <cellStyle name="Moeda 17 7 2" xfId="22512"/>
    <cellStyle name="Moeda 17 8" xfId="18202"/>
    <cellStyle name="Moeda 18" xfId="661"/>
    <cellStyle name="Moeda 18 2" xfId="662"/>
    <cellStyle name="Moeda 18 2 2" xfId="663"/>
    <cellStyle name="Moeda 18 2 2 2" xfId="9462"/>
    <cellStyle name="Moeda 18 2 2 2 2" xfId="26829"/>
    <cellStyle name="Moeda 18 2 2 3" xfId="13817"/>
    <cellStyle name="Moeda 18 2 2 3 2" xfId="22523"/>
    <cellStyle name="Moeda 18 2 2 4" xfId="18213"/>
    <cellStyle name="Moeda 18 2 3" xfId="664"/>
    <cellStyle name="Moeda 18 2 3 2" xfId="9463"/>
    <cellStyle name="Moeda 18 2 3 2 2" xfId="26830"/>
    <cellStyle name="Moeda 18 2 3 3" xfId="13818"/>
    <cellStyle name="Moeda 18 2 3 3 2" xfId="22524"/>
    <cellStyle name="Moeda 18 2 3 4" xfId="18214"/>
    <cellStyle name="Moeda 18 2 4" xfId="9461"/>
    <cellStyle name="Moeda 18 2 4 2" xfId="26828"/>
    <cellStyle name="Moeda 18 2 5" xfId="13816"/>
    <cellStyle name="Moeda 18 2 5 2" xfId="22522"/>
    <cellStyle name="Moeda 18 2 6" xfId="18212"/>
    <cellStyle name="Moeda 18 3" xfId="665"/>
    <cellStyle name="Moeda 18 3 2" xfId="9464"/>
    <cellStyle name="Moeda 18 3 2 2" xfId="26831"/>
    <cellStyle name="Moeda 18 3 3" xfId="13819"/>
    <cellStyle name="Moeda 18 3 3 2" xfId="22525"/>
    <cellStyle name="Moeda 18 3 4" xfId="18215"/>
    <cellStyle name="Moeda 18 4" xfId="666"/>
    <cellStyle name="Moeda 18 4 2" xfId="9465"/>
    <cellStyle name="Moeda 18 4 2 2" xfId="26832"/>
    <cellStyle name="Moeda 18 4 3" xfId="13820"/>
    <cellStyle name="Moeda 18 4 3 2" xfId="22526"/>
    <cellStyle name="Moeda 18 4 4" xfId="18216"/>
    <cellStyle name="Moeda 18 5" xfId="9460"/>
    <cellStyle name="Moeda 18 5 2" xfId="26827"/>
    <cellStyle name="Moeda 18 6" xfId="13815"/>
    <cellStyle name="Moeda 18 6 2" xfId="22521"/>
    <cellStyle name="Moeda 18 7" xfId="18211"/>
    <cellStyle name="Moeda 19" xfId="667"/>
    <cellStyle name="Moeda 19 2" xfId="13821"/>
    <cellStyle name="Moeda 2" xfId="4"/>
    <cellStyle name="Moeda 2 10" xfId="669"/>
    <cellStyle name="Moeda 2 10 2" xfId="13823"/>
    <cellStyle name="Moeda 2 11" xfId="9100"/>
    <cellStyle name="Moeda 2 11 2" xfId="17886"/>
    <cellStyle name="Moeda 2 12" xfId="668"/>
    <cellStyle name="Moeda 2 12 2" xfId="13822"/>
    <cellStyle name="Moeda 2 12 3" xfId="22527"/>
    <cellStyle name="Moeda 2 13" xfId="13450"/>
    <cellStyle name="Moeda 2 2" xfId="23"/>
    <cellStyle name="Moeda 2 2 10" xfId="671"/>
    <cellStyle name="Moeda 2 2 10 2" xfId="672"/>
    <cellStyle name="Moeda 2 2 10 2 2" xfId="673"/>
    <cellStyle name="Moeda 2 2 10 2 2 2" xfId="9469"/>
    <cellStyle name="Moeda 2 2 10 2 2 2 2" xfId="26836"/>
    <cellStyle name="Moeda 2 2 10 2 2 3" xfId="13827"/>
    <cellStyle name="Moeda 2 2 10 2 2 3 2" xfId="22531"/>
    <cellStyle name="Moeda 2 2 10 2 2 4" xfId="18220"/>
    <cellStyle name="Moeda 2 2 10 2 3" xfId="674"/>
    <cellStyle name="Moeda 2 2 10 2 3 2" xfId="9470"/>
    <cellStyle name="Moeda 2 2 10 2 3 2 2" xfId="26837"/>
    <cellStyle name="Moeda 2 2 10 2 3 3" xfId="13828"/>
    <cellStyle name="Moeda 2 2 10 2 3 3 2" xfId="22532"/>
    <cellStyle name="Moeda 2 2 10 2 3 4" xfId="18221"/>
    <cellStyle name="Moeda 2 2 10 2 4" xfId="9468"/>
    <cellStyle name="Moeda 2 2 10 2 4 2" xfId="26835"/>
    <cellStyle name="Moeda 2 2 10 2 5" xfId="13826"/>
    <cellStyle name="Moeda 2 2 10 2 5 2" xfId="22530"/>
    <cellStyle name="Moeda 2 2 10 2 6" xfId="18219"/>
    <cellStyle name="Moeda 2 2 10 3" xfId="675"/>
    <cellStyle name="Moeda 2 2 10 3 2" xfId="9471"/>
    <cellStyle name="Moeda 2 2 10 3 2 2" xfId="26838"/>
    <cellStyle name="Moeda 2 2 10 3 3" xfId="13829"/>
    <cellStyle name="Moeda 2 2 10 3 3 2" xfId="22533"/>
    <cellStyle name="Moeda 2 2 10 3 4" xfId="18222"/>
    <cellStyle name="Moeda 2 2 10 4" xfId="676"/>
    <cellStyle name="Moeda 2 2 10 4 2" xfId="9472"/>
    <cellStyle name="Moeda 2 2 10 4 2 2" xfId="26839"/>
    <cellStyle name="Moeda 2 2 10 4 3" xfId="13830"/>
    <cellStyle name="Moeda 2 2 10 4 3 2" xfId="22534"/>
    <cellStyle name="Moeda 2 2 10 4 4" xfId="18223"/>
    <cellStyle name="Moeda 2 2 10 5" xfId="9467"/>
    <cellStyle name="Moeda 2 2 10 5 2" xfId="26834"/>
    <cellStyle name="Moeda 2 2 10 6" xfId="13825"/>
    <cellStyle name="Moeda 2 2 10 6 2" xfId="22529"/>
    <cellStyle name="Moeda 2 2 10 7" xfId="18218"/>
    <cellStyle name="Moeda 2 2 11" xfId="677"/>
    <cellStyle name="Moeda 2 2 12" xfId="678"/>
    <cellStyle name="Moeda 2 2 12 2" xfId="9473"/>
    <cellStyle name="Moeda 2 2 12 2 2" xfId="26840"/>
    <cellStyle name="Moeda 2 2 12 3" xfId="13831"/>
    <cellStyle name="Moeda 2 2 12 3 2" xfId="22535"/>
    <cellStyle name="Moeda 2 2 12 4" xfId="18224"/>
    <cellStyle name="Moeda 2 2 13" xfId="8331"/>
    <cellStyle name="Moeda 2 2 13 2" xfId="12803"/>
    <cellStyle name="Moeda 2 2 13 2 2" xfId="30170"/>
    <cellStyle name="Moeda 2 2 13 3" xfId="17197"/>
    <cellStyle name="Moeda 2 2 13 3 2" xfId="25866"/>
    <cellStyle name="Moeda 2 2 13 4" xfId="21554"/>
    <cellStyle name="Moeda 2 2 14" xfId="670"/>
    <cellStyle name="Moeda 2 2 14 2" xfId="13824"/>
    <cellStyle name="Moeda 2 2 14 3" xfId="22528"/>
    <cellStyle name="Moeda 2 2 15" xfId="9466"/>
    <cellStyle name="Moeda 2 2 15 2" xfId="26833"/>
    <cellStyle name="Moeda 2 2 16" xfId="18217"/>
    <cellStyle name="Moeda 2 2 2" xfId="679"/>
    <cellStyle name="Moeda 2 2 2 10" xfId="680"/>
    <cellStyle name="Moeda 2 2 2 10 2" xfId="9475"/>
    <cellStyle name="Moeda 2 2 2 10 2 2" xfId="26842"/>
    <cellStyle name="Moeda 2 2 2 10 3" xfId="13833"/>
    <cellStyle name="Moeda 2 2 2 10 3 2" xfId="22537"/>
    <cellStyle name="Moeda 2 2 2 10 4" xfId="18226"/>
    <cellStyle name="Moeda 2 2 2 11" xfId="8332"/>
    <cellStyle name="Moeda 2 2 2 11 2" xfId="12804"/>
    <cellStyle name="Moeda 2 2 2 11 2 2" xfId="30171"/>
    <cellStyle name="Moeda 2 2 2 11 3" xfId="17198"/>
    <cellStyle name="Moeda 2 2 2 11 3 2" xfId="25867"/>
    <cellStyle name="Moeda 2 2 2 11 4" xfId="21555"/>
    <cellStyle name="Moeda 2 2 2 12" xfId="8668"/>
    <cellStyle name="Moeda 2 2 2 12 2" xfId="13028"/>
    <cellStyle name="Moeda 2 2 2 12 2 2" xfId="30395"/>
    <cellStyle name="Moeda 2 2 2 12 3" xfId="17462"/>
    <cellStyle name="Moeda 2 2 2 12 3 2" xfId="26091"/>
    <cellStyle name="Moeda 2 2 2 12 4" xfId="21779"/>
    <cellStyle name="Moeda 2 2 2 13" xfId="9474"/>
    <cellStyle name="Moeda 2 2 2 13 2" xfId="26841"/>
    <cellStyle name="Moeda 2 2 2 14" xfId="13832"/>
    <cellStyle name="Moeda 2 2 2 14 2" xfId="22536"/>
    <cellStyle name="Moeda 2 2 2 15" xfId="18225"/>
    <cellStyle name="Moeda 2 2 2 2" xfId="681"/>
    <cellStyle name="Moeda 2 2 2 2 10" xfId="8333"/>
    <cellStyle name="Moeda 2 2 2 2 10 2" xfId="12805"/>
    <cellStyle name="Moeda 2 2 2 2 10 2 2" xfId="30172"/>
    <cellStyle name="Moeda 2 2 2 2 10 3" xfId="17199"/>
    <cellStyle name="Moeda 2 2 2 2 10 3 2" xfId="25868"/>
    <cellStyle name="Moeda 2 2 2 2 10 4" xfId="21556"/>
    <cellStyle name="Moeda 2 2 2 2 11" xfId="8669"/>
    <cellStyle name="Moeda 2 2 2 2 11 2" xfId="13029"/>
    <cellStyle name="Moeda 2 2 2 2 11 2 2" xfId="30396"/>
    <cellStyle name="Moeda 2 2 2 2 11 3" xfId="17463"/>
    <cellStyle name="Moeda 2 2 2 2 11 3 2" xfId="26092"/>
    <cellStyle name="Moeda 2 2 2 2 11 4" xfId="21780"/>
    <cellStyle name="Moeda 2 2 2 2 12" xfId="9476"/>
    <cellStyle name="Moeda 2 2 2 2 12 2" xfId="26843"/>
    <cellStyle name="Moeda 2 2 2 2 13" xfId="13834"/>
    <cellStyle name="Moeda 2 2 2 2 13 2" xfId="22538"/>
    <cellStyle name="Moeda 2 2 2 2 14" xfId="18227"/>
    <cellStyle name="Moeda 2 2 2 2 2" xfId="682"/>
    <cellStyle name="Moeda 2 2 2 2 2 10" xfId="8670"/>
    <cellStyle name="Moeda 2 2 2 2 2 10 2" xfId="13030"/>
    <cellStyle name="Moeda 2 2 2 2 2 10 2 2" xfId="30397"/>
    <cellStyle name="Moeda 2 2 2 2 2 10 3" xfId="17464"/>
    <cellStyle name="Moeda 2 2 2 2 2 10 3 2" xfId="26093"/>
    <cellStyle name="Moeda 2 2 2 2 2 10 4" xfId="21781"/>
    <cellStyle name="Moeda 2 2 2 2 2 11" xfId="9477"/>
    <cellStyle name="Moeda 2 2 2 2 2 11 2" xfId="26844"/>
    <cellStyle name="Moeda 2 2 2 2 2 12" xfId="13835"/>
    <cellStyle name="Moeda 2 2 2 2 2 12 2" xfId="22539"/>
    <cellStyle name="Moeda 2 2 2 2 2 13" xfId="18228"/>
    <cellStyle name="Moeda 2 2 2 2 2 2" xfId="683"/>
    <cellStyle name="Moeda 2 2 2 2 2 2 2" xfId="684"/>
    <cellStyle name="Moeda 2 2 2 2 2 2 2 2" xfId="685"/>
    <cellStyle name="Moeda 2 2 2 2 2 2 2 2 2" xfId="9480"/>
    <cellStyle name="Moeda 2 2 2 2 2 2 2 2 2 2" xfId="26847"/>
    <cellStyle name="Moeda 2 2 2 2 2 2 2 2 3" xfId="13838"/>
    <cellStyle name="Moeda 2 2 2 2 2 2 2 2 3 2" xfId="22542"/>
    <cellStyle name="Moeda 2 2 2 2 2 2 2 2 4" xfId="18231"/>
    <cellStyle name="Moeda 2 2 2 2 2 2 2 3" xfId="686"/>
    <cellStyle name="Moeda 2 2 2 2 2 2 2 3 2" xfId="9481"/>
    <cellStyle name="Moeda 2 2 2 2 2 2 2 3 2 2" xfId="26848"/>
    <cellStyle name="Moeda 2 2 2 2 2 2 2 3 3" xfId="13839"/>
    <cellStyle name="Moeda 2 2 2 2 2 2 2 3 3 2" xfId="22543"/>
    <cellStyle name="Moeda 2 2 2 2 2 2 2 3 4" xfId="18232"/>
    <cellStyle name="Moeda 2 2 2 2 2 2 2 4" xfId="9479"/>
    <cellStyle name="Moeda 2 2 2 2 2 2 2 4 2" xfId="26846"/>
    <cellStyle name="Moeda 2 2 2 2 2 2 2 5" xfId="13837"/>
    <cellStyle name="Moeda 2 2 2 2 2 2 2 5 2" xfId="22541"/>
    <cellStyle name="Moeda 2 2 2 2 2 2 2 6" xfId="18230"/>
    <cellStyle name="Moeda 2 2 2 2 2 2 3" xfId="687"/>
    <cellStyle name="Moeda 2 2 2 2 2 2 3 2" xfId="688"/>
    <cellStyle name="Moeda 2 2 2 2 2 2 3 2 2" xfId="9483"/>
    <cellStyle name="Moeda 2 2 2 2 2 2 3 2 2 2" xfId="26850"/>
    <cellStyle name="Moeda 2 2 2 2 2 2 3 2 3" xfId="13841"/>
    <cellStyle name="Moeda 2 2 2 2 2 2 3 2 3 2" xfId="22545"/>
    <cellStyle name="Moeda 2 2 2 2 2 2 3 2 4" xfId="18234"/>
    <cellStyle name="Moeda 2 2 2 2 2 2 3 3" xfId="689"/>
    <cellStyle name="Moeda 2 2 2 2 2 2 3 3 2" xfId="9484"/>
    <cellStyle name="Moeda 2 2 2 2 2 2 3 3 2 2" xfId="26851"/>
    <cellStyle name="Moeda 2 2 2 2 2 2 3 3 3" xfId="13842"/>
    <cellStyle name="Moeda 2 2 2 2 2 2 3 3 3 2" xfId="22546"/>
    <cellStyle name="Moeda 2 2 2 2 2 2 3 3 4" xfId="18235"/>
    <cellStyle name="Moeda 2 2 2 2 2 2 3 4" xfId="9482"/>
    <cellStyle name="Moeda 2 2 2 2 2 2 3 4 2" xfId="26849"/>
    <cellStyle name="Moeda 2 2 2 2 2 2 3 5" xfId="13840"/>
    <cellStyle name="Moeda 2 2 2 2 2 2 3 5 2" xfId="22544"/>
    <cellStyle name="Moeda 2 2 2 2 2 2 3 6" xfId="18233"/>
    <cellStyle name="Moeda 2 2 2 2 2 2 4" xfId="690"/>
    <cellStyle name="Moeda 2 2 2 2 2 2 4 2" xfId="9485"/>
    <cellStyle name="Moeda 2 2 2 2 2 2 4 2 2" xfId="26852"/>
    <cellStyle name="Moeda 2 2 2 2 2 2 4 3" xfId="13843"/>
    <cellStyle name="Moeda 2 2 2 2 2 2 4 3 2" xfId="22547"/>
    <cellStyle name="Moeda 2 2 2 2 2 2 4 4" xfId="18236"/>
    <cellStyle name="Moeda 2 2 2 2 2 2 5" xfId="691"/>
    <cellStyle name="Moeda 2 2 2 2 2 2 5 2" xfId="9486"/>
    <cellStyle name="Moeda 2 2 2 2 2 2 5 2 2" xfId="26853"/>
    <cellStyle name="Moeda 2 2 2 2 2 2 5 3" xfId="13844"/>
    <cellStyle name="Moeda 2 2 2 2 2 2 5 3 2" xfId="22548"/>
    <cellStyle name="Moeda 2 2 2 2 2 2 5 4" xfId="18237"/>
    <cellStyle name="Moeda 2 2 2 2 2 2 6" xfId="8671"/>
    <cellStyle name="Moeda 2 2 2 2 2 2 6 2" xfId="13031"/>
    <cellStyle name="Moeda 2 2 2 2 2 2 6 2 2" xfId="30398"/>
    <cellStyle name="Moeda 2 2 2 2 2 2 6 3" xfId="17465"/>
    <cellStyle name="Moeda 2 2 2 2 2 2 6 3 2" xfId="26094"/>
    <cellStyle name="Moeda 2 2 2 2 2 2 6 4" xfId="21782"/>
    <cellStyle name="Moeda 2 2 2 2 2 2 7" xfId="9478"/>
    <cellStyle name="Moeda 2 2 2 2 2 2 7 2" xfId="26845"/>
    <cellStyle name="Moeda 2 2 2 2 2 2 8" xfId="13836"/>
    <cellStyle name="Moeda 2 2 2 2 2 2 8 2" xfId="22540"/>
    <cellStyle name="Moeda 2 2 2 2 2 2 9" xfId="18229"/>
    <cellStyle name="Moeda 2 2 2 2 2 3" xfId="692"/>
    <cellStyle name="Moeda 2 2 2 2 2 3 2" xfId="693"/>
    <cellStyle name="Moeda 2 2 2 2 2 3 2 2" xfId="694"/>
    <cellStyle name="Moeda 2 2 2 2 2 3 2 2 2" xfId="9489"/>
    <cellStyle name="Moeda 2 2 2 2 2 3 2 2 2 2" xfId="26856"/>
    <cellStyle name="Moeda 2 2 2 2 2 3 2 2 3" xfId="13847"/>
    <cellStyle name="Moeda 2 2 2 2 2 3 2 2 3 2" xfId="22551"/>
    <cellStyle name="Moeda 2 2 2 2 2 3 2 2 4" xfId="18240"/>
    <cellStyle name="Moeda 2 2 2 2 2 3 2 3" xfId="695"/>
    <cellStyle name="Moeda 2 2 2 2 2 3 2 3 2" xfId="9490"/>
    <cellStyle name="Moeda 2 2 2 2 2 3 2 3 2 2" xfId="26857"/>
    <cellStyle name="Moeda 2 2 2 2 2 3 2 3 3" xfId="13848"/>
    <cellStyle name="Moeda 2 2 2 2 2 3 2 3 3 2" xfId="22552"/>
    <cellStyle name="Moeda 2 2 2 2 2 3 2 3 4" xfId="18241"/>
    <cellStyle name="Moeda 2 2 2 2 2 3 2 4" xfId="9488"/>
    <cellStyle name="Moeda 2 2 2 2 2 3 2 4 2" xfId="26855"/>
    <cellStyle name="Moeda 2 2 2 2 2 3 2 5" xfId="13846"/>
    <cellStyle name="Moeda 2 2 2 2 2 3 2 5 2" xfId="22550"/>
    <cellStyle name="Moeda 2 2 2 2 2 3 2 6" xfId="18239"/>
    <cellStyle name="Moeda 2 2 2 2 2 3 3" xfId="696"/>
    <cellStyle name="Moeda 2 2 2 2 2 3 3 2" xfId="697"/>
    <cellStyle name="Moeda 2 2 2 2 2 3 3 2 2" xfId="9492"/>
    <cellStyle name="Moeda 2 2 2 2 2 3 3 2 2 2" xfId="26859"/>
    <cellStyle name="Moeda 2 2 2 2 2 3 3 2 3" xfId="13850"/>
    <cellStyle name="Moeda 2 2 2 2 2 3 3 2 3 2" xfId="22554"/>
    <cellStyle name="Moeda 2 2 2 2 2 3 3 2 4" xfId="18243"/>
    <cellStyle name="Moeda 2 2 2 2 2 3 3 3" xfId="698"/>
    <cellStyle name="Moeda 2 2 2 2 2 3 3 3 2" xfId="9493"/>
    <cellStyle name="Moeda 2 2 2 2 2 3 3 3 2 2" xfId="26860"/>
    <cellStyle name="Moeda 2 2 2 2 2 3 3 3 3" xfId="13851"/>
    <cellStyle name="Moeda 2 2 2 2 2 3 3 3 3 2" xfId="22555"/>
    <cellStyle name="Moeda 2 2 2 2 2 3 3 3 4" xfId="18244"/>
    <cellStyle name="Moeda 2 2 2 2 2 3 3 4" xfId="9491"/>
    <cellStyle name="Moeda 2 2 2 2 2 3 3 4 2" xfId="26858"/>
    <cellStyle name="Moeda 2 2 2 2 2 3 3 5" xfId="13849"/>
    <cellStyle name="Moeda 2 2 2 2 2 3 3 5 2" xfId="22553"/>
    <cellStyle name="Moeda 2 2 2 2 2 3 3 6" xfId="18242"/>
    <cellStyle name="Moeda 2 2 2 2 2 3 4" xfId="699"/>
    <cellStyle name="Moeda 2 2 2 2 2 3 4 2" xfId="9494"/>
    <cellStyle name="Moeda 2 2 2 2 2 3 4 2 2" xfId="26861"/>
    <cellStyle name="Moeda 2 2 2 2 2 3 4 3" xfId="13852"/>
    <cellStyle name="Moeda 2 2 2 2 2 3 4 3 2" xfId="22556"/>
    <cellStyle name="Moeda 2 2 2 2 2 3 4 4" xfId="18245"/>
    <cellStyle name="Moeda 2 2 2 2 2 3 5" xfId="700"/>
    <cellStyle name="Moeda 2 2 2 2 2 3 5 2" xfId="9495"/>
    <cellStyle name="Moeda 2 2 2 2 2 3 5 2 2" xfId="26862"/>
    <cellStyle name="Moeda 2 2 2 2 2 3 5 3" xfId="13853"/>
    <cellStyle name="Moeda 2 2 2 2 2 3 5 3 2" xfId="22557"/>
    <cellStyle name="Moeda 2 2 2 2 2 3 5 4" xfId="18246"/>
    <cellStyle name="Moeda 2 2 2 2 2 3 6" xfId="9487"/>
    <cellStyle name="Moeda 2 2 2 2 2 3 6 2" xfId="26854"/>
    <cellStyle name="Moeda 2 2 2 2 2 3 7" xfId="13845"/>
    <cellStyle name="Moeda 2 2 2 2 2 3 7 2" xfId="22549"/>
    <cellStyle name="Moeda 2 2 2 2 2 3 8" xfId="18238"/>
    <cellStyle name="Moeda 2 2 2 2 2 4" xfId="701"/>
    <cellStyle name="Moeda 2 2 2 2 2 4 2" xfId="702"/>
    <cellStyle name="Moeda 2 2 2 2 2 4 2 2" xfId="703"/>
    <cellStyle name="Moeda 2 2 2 2 2 4 2 2 2" xfId="9498"/>
    <cellStyle name="Moeda 2 2 2 2 2 4 2 2 2 2" xfId="26865"/>
    <cellStyle name="Moeda 2 2 2 2 2 4 2 2 3" xfId="13856"/>
    <cellStyle name="Moeda 2 2 2 2 2 4 2 2 3 2" xfId="22560"/>
    <cellStyle name="Moeda 2 2 2 2 2 4 2 2 4" xfId="18249"/>
    <cellStyle name="Moeda 2 2 2 2 2 4 2 3" xfId="704"/>
    <cellStyle name="Moeda 2 2 2 2 2 4 2 3 2" xfId="9499"/>
    <cellStyle name="Moeda 2 2 2 2 2 4 2 3 2 2" xfId="26866"/>
    <cellStyle name="Moeda 2 2 2 2 2 4 2 3 3" xfId="13857"/>
    <cellStyle name="Moeda 2 2 2 2 2 4 2 3 3 2" xfId="22561"/>
    <cellStyle name="Moeda 2 2 2 2 2 4 2 3 4" xfId="18250"/>
    <cellStyle name="Moeda 2 2 2 2 2 4 2 4" xfId="9497"/>
    <cellStyle name="Moeda 2 2 2 2 2 4 2 4 2" xfId="26864"/>
    <cellStyle name="Moeda 2 2 2 2 2 4 2 5" xfId="13855"/>
    <cellStyle name="Moeda 2 2 2 2 2 4 2 5 2" xfId="22559"/>
    <cellStyle name="Moeda 2 2 2 2 2 4 2 6" xfId="18248"/>
    <cellStyle name="Moeda 2 2 2 2 2 4 3" xfId="705"/>
    <cellStyle name="Moeda 2 2 2 2 2 4 3 2" xfId="9500"/>
    <cellStyle name="Moeda 2 2 2 2 2 4 3 2 2" xfId="26867"/>
    <cellStyle name="Moeda 2 2 2 2 2 4 3 3" xfId="13858"/>
    <cellStyle name="Moeda 2 2 2 2 2 4 3 3 2" xfId="22562"/>
    <cellStyle name="Moeda 2 2 2 2 2 4 3 4" xfId="18251"/>
    <cellStyle name="Moeda 2 2 2 2 2 4 4" xfId="706"/>
    <cellStyle name="Moeda 2 2 2 2 2 4 4 2" xfId="9501"/>
    <cellStyle name="Moeda 2 2 2 2 2 4 4 2 2" xfId="26868"/>
    <cellStyle name="Moeda 2 2 2 2 2 4 4 3" xfId="13859"/>
    <cellStyle name="Moeda 2 2 2 2 2 4 4 3 2" xfId="22563"/>
    <cellStyle name="Moeda 2 2 2 2 2 4 4 4" xfId="18252"/>
    <cellStyle name="Moeda 2 2 2 2 2 4 5" xfId="9496"/>
    <cellStyle name="Moeda 2 2 2 2 2 4 5 2" xfId="26863"/>
    <cellStyle name="Moeda 2 2 2 2 2 4 6" xfId="13854"/>
    <cellStyle name="Moeda 2 2 2 2 2 4 6 2" xfId="22558"/>
    <cellStyle name="Moeda 2 2 2 2 2 4 7" xfId="18247"/>
    <cellStyle name="Moeda 2 2 2 2 2 5" xfId="707"/>
    <cellStyle name="Moeda 2 2 2 2 2 5 2" xfId="708"/>
    <cellStyle name="Moeda 2 2 2 2 2 5 2 2" xfId="709"/>
    <cellStyle name="Moeda 2 2 2 2 2 5 2 2 2" xfId="9504"/>
    <cellStyle name="Moeda 2 2 2 2 2 5 2 2 2 2" xfId="26871"/>
    <cellStyle name="Moeda 2 2 2 2 2 5 2 2 3" xfId="13862"/>
    <cellStyle name="Moeda 2 2 2 2 2 5 2 2 3 2" xfId="22566"/>
    <cellStyle name="Moeda 2 2 2 2 2 5 2 2 4" xfId="18255"/>
    <cellStyle name="Moeda 2 2 2 2 2 5 2 3" xfId="710"/>
    <cellStyle name="Moeda 2 2 2 2 2 5 2 3 2" xfId="9505"/>
    <cellStyle name="Moeda 2 2 2 2 2 5 2 3 2 2" xfId="26872"/>
    <cellStyle name="Moeda 2 2 2 2 2 5 2 3 3" xfId="13863"/>
    <cellStyle name="Moeda 2 2 2 2 2 5 2 3 3 2" xfId="22567"/>
    <cellStyle name="Moeda 2 2 2 2 2 5 2 3 4" xfId="18256"/>
    <cellStyle name="Moeda 2 2 2 2 2 5 2 4" xfId="9503"/>
    <cellStyle name="Moeda 2 2 2 2 2 5 2 4 2" xfId="26870"/>
    <cellStyle name="Moeda 2 2 2 2 2 5 2 5" xfId="13861"/>
    <cellStyle name="Moeda 2 2 2 2 2 5 2 5 2" xfId="22565"/>
    <cellStyle name="Moeda 2 2 2 2 2 5 2 6" xfId="18254"/>
    <cellStyle name="Moeda 2 2 2 2 2 5 3" xfId="711"/>
    <cellStyle name="Moeda 2 2 2 2 2 5 3 2" xfId="9506"/>
    <cellStyle name="Moeda 2 2 2 2 2 5 3 2 2" xfId="26873"/>
    <cellStyle name="Moeda 2 2 2 2 2 5 3 3" xfId="13864"/>
    <cellStyle name="Moeda 2 2 2 2 2 5 3 3 2" xfId="22568"/>
    <cellStyle name="Moeda 2 2 2 2 2 5 3 4" xfId="18257"/>
    <cellStyle name="Moeda 2 2 2 2 2 5 4" xfId="712"/>
    <cellStyle name="Moeda 2 2 2 2 2 5 4 2" xfId="9507"/>
    <cellStyle name="Moeda 2 2 2 2 2 5 4 2 2" xfId="26874"/>
    <cellStyle name="Moeda 2 2 2 2 2 5 4 3" xfId="13865"/>
    <cellStyle name="Moeda 2 2 2 2 2 5 4 3 2" xfId="22569"/>
    <cellStyle name="Moeda 2 2 2 2 2 5 4 4" xfId="18258"/>
    <cellStyle name="Moeda 2 2 2 2 2 5 5" xfId="9502"/>
    <cellStyle name="Moeda 2 2 2 2 2 5 5 2" xfId="26869"/>
    <cellStyle name="Moeda 2 2 2 2 2 5 6" xfId="13860"/>
    <cellStyle name="Moeda 2 2 2 2 2 5 6 2" xfId="22564"/>
    <cellStyle name="Moeda 2 2 2 2 2 5 7" xfId="18253"/>
    <cellStyle name="Moeda 2 2 2 2 2 6" xfId="713"/>
    <cellStyle name="Moeda 2 2 2 2 2 6 2" xfId="714"/>
    <cellStyle name="Moeda 2 2 2 2 2 6 2 2" xfId="9509"/>
    <cellStyle name="Moeda 2 2 2 2 2 6 2 2 2" xfId="26876"/>
    <cellStyle name="Moeda 2 2 2 2 2 6 2 3" xfId="13867"/>
    <cellStyle name="Moeda 2 2 2 2 2 6 2 3 2" xfId="22571"/>
    <cellStyle name="Moeda 2 2 2 2 2 6 2 4" xfId="18260"/>
    <cellStyle name="Moeda 2 2 2 2 2 6 3" xfId="715"/>
    <cellStyle name="Moeda 2 2 2 2 2 6 3 2" xfId="9510"/>
    <cellStyle name="Moeda 2 2 2 2 2 6 3 2 2" xfId="26877"/>
    <cellStyle name="Moeda 2 2 2 2 2 6 3 3" xfId="13868"/>
    <cellStyle name="Moeda 2 2 2 2 2 6 3 3 2" xfId="22572"/>
    <cellStyle name="Moeda 2 2 2 2 2 6 3 4" xfId="18261"/>
    <cellStyle name="Moeda 2 2 2 2 2 6 4" xfId="9508"/>
    <cellStyle name="Moeda 2 2 2 2 2 6 4 2" xfId="26875"/>
    <cellStyle name="Moeda 2 2 2 2 2 6 5" xfId="13866"/>
    <cellStyle name="Moeda 2 2 2 2 2 6 5 2" xfId="22570"/>
    <cellStyle name="Moeda 2 2 2 2 2 6 6" xfId="18259"/>
    <cellStyle name="Moeda 2 2 2 2 2 7" xfId="716"/>
    <cellStyle name="Moeda 2 2 2 2 2 7 2" xfId="9511"/>
    <cellStyle name="Moeda 2 2 2 2 2 7 2 2" xfId="26878"/>
    <cellStyle name="Moeda 2 2 2 2 2 7 3" xfId="13869"/>
    <cellStyle name="Moeda 2 2 2 2 2 7 3 2" xfId="22573"/>
    <cellStyle name="Moeda 2 2 2 2 2 7 4" xfId="18262"/>
    <cellStyle name="Moeda 2 2 2 2 2 8" xfId="717"/>
    <cellStyle name="Moeda 2 2 2 2 2 8 2" xfId="9512"/>
    <cellStyle name="Moeda 2 2 2 2 2 8 2 2" xfId="26879"/>
    <cellStyle name="Moeda 2 2 2 2 2 8 3" xfId="13870"/>
    <cellStyle name="Moeda 2 2 2 2 2 8 3 2" xfId="22574"/>
    <cellStyle name="Moeda 2 2 2 2 2 8 4" xfId="18263"/>
    <cellStyle name="Moeda 2 2 2 2 2 9" xfId="8334"/>
    <cellStyle name="Moeda 2 2 2 2 2 9 2" xfId="12806"/>
    <cellStyle name="Moeda 2 2 2 2 2 9 2 2" xfId="30173"/>
    <cellStyle name="Moeda 2 2 2 2 2 9 3" xfId="17200"/>
    <cellStyle name="Moeda 2 2 2 2 2 9 3 2" xfId="25869"/>
    <cellStyle name="Moeda 2 2 2 2 2 9 4" xfId="21557"/>
    <cellStyle name="Moeda 2 2 2 2 3" xfId="718"/>
    <cellStyle name="Moeda 2 2 2 2 3 2" xfId="719"/>
    <cellStyle name="Moeda 2 2 2 2 3 2 2" xfId="720"/>
    <cellStyle name="Moeda 2 2 2 2 3 2 2 2" xfId="9515"/>
    <cellStyle name="Moeda 2 2 2 2 3 2 2 2 2" xfId="26882"/>
    <cellStyle name="Moeda 2 2 2 2 3 2 2 3" xfId="13873"/>
    <cellStyle name="Moeda 2 2 2 2 3 2 2 3 2" xfId="22577"/>
    <cellStyle name="Moeda 2 2 2 2 3 2 2 4" xfId="18266"/>
    <cellStyle name="Moeda 2 2 2 2 3 2 3" xfId="721"/>
    <cellStyle name="Moeda 2 2 2 2 3 2 3 2" xfId="9516"/>
    <cellStyle name="Moeda 2 2 2 2 3 2 3 2 2" xfId="26883"/>
    <cellStyle name="Moeda 2 2 2 2 3 2 3 3" xfId="13874"/>
    <cellStyle name="Moeda 2 2 2 2 3 2 3 3 2" xfId="22578"/>
    <cellStyle name="Moeda 2 2 2 2 3 2 3 4" xfId="18267"/>
    <cellStyle name="Moeda 2 2 2 2 3 2 4" xfId="9514"/>
    <cellStyle name="Moeda 2 2 2 2 3 2 4 2" xfId="26881"/>
    <cellStyle name="Moeda 2 2 2 2 3 2 5" xfId="13872"/>
    <cellStyle name="Moeda 2 2 2 2 3 2 5 2" xfId="22576"/>
    <cellStyle name="Moeda 2 2 2 2 3 2 6" xfId="18265"/>
    <cellStyle name="Moeda 2 2 2 2 3 3" xfId="722"/>
    <cellStyle name="Moeda 2 2 2 2 3 3 2" xfId="723"/>
    <cellStyle name="Moeda 2 2 2 2 3 3 2 2" xfId="9518"/>
    <cellStyle name="Moeda 2 2 2 2 3 3 2 2 2" xfId="26885"/>
    <cellStyle name="Moeda 2 2 2 2 3 3 2 3" xfId="13876"/>
    <cellStyle name="Moeda 2 2 2 2 3 3 2 3 2" xfId="22580"/>
    <cellStyle name="Moeda 2 2 2 2 3 3 2 4" xfId="18269"/>
    <cellStyle name="Moeda 2 2 2 2 3 3 3" xfId="724"/>
    <cellStyle name="Moeda 2 2 2 2 3 3 3 2" xfId="9519"/>
    <cellStyle name="Moeda 2 2 2 2 3 3 3 2 2" xfId="26886"/>
    <cellStyle name="Moeda 2 2 2 2 3 3 3 3" xfId="13877"/>
    <cellStyle name="Moeda 2 2 2 2 3 3 3 3 2" xfId="22581"/>
    <cellStyle name="Moeda 2 2 2 2 3 3 3 4" xfId="18270"/>
    <cellStyle name="Moeda 2 2 2 2 3 3 4" xfId="9517"/>
    <cellStyle name="Moeda 2 2 2 2 3 3 4 2" xfId="26884"/>
    <cellStyle name="Moeda 2 2 2 2 3 3 5" xfId="13875"/>
    <cellStyle name="Moeda 2 2 2 2 3 3 5 2" xfId="22579"/>
    <cellStyle name="Moeda 2 2 2 2 3 3 6" xfId="18268"/>
    <cellStyle name="Moeda 2 2 2 2 3 4" xfId="725"/>
    <cellStyle name="Moeda 2 2 2 2 3 4 2" xfId="9520"/>
    <cellStyle name="Moeda 2 2 2 2 3 4 2 2" xfId="26887"/>
    <cellStyle name="Moeda 2 2 2 2 3 4 3" xfId="13878"/>
    <cellStyle name="Moeda 2 2 2 2 3 4 3 2" xfId="22582"/>
    <cellStyle name="Moeda 2 2 2 2 3 4 4" xfId="18271"/>
    <cellStyle name="Moeda 2 2 2 2 3 5" xfId="726"/>
    <cellStyle name="Moeda 2 2 2 2 3 5 2" xfId="9521"/>
    <cellStyle name="Moeda 2 2 2 2 3 5 2 2" xfId="26888"/>
    <cellStyle name="Moeda 2 2 2 2 3 5 3" xfId="13879"/>
    <cellStyle name="Moeda 2 2 2 2 3 5 3 2" xfId="22583"/>
    <cellStyle name="Moeda 2 2 2 2 3 5 4" xfId="18272"/>
    <cellStyle name="Moeda 2 2 2 2 3 6" xfId="8672"/>
    <cellStyle name="Moeda 2 2 2 2 3 6 2" xfId="13032"/>
    <cellStyle name="Moeda 2 2 2 2 3 6 2 2" xfId="30399"/>
    <cellStyle name="Moeda 2 2 2 2 3 6 3" xfId="17466"/>
    <cellStyle name="Moeda 2 2 2 2 3 6 3 2" xfId="26095"/>
    <cellStyle name="Moeda 2 2 2 2 3 6 4" xfId="21783"/>
    <cellStyle name="Moeda 2 2 2 2 3 7" xfId="9513"/>
    <cellStyle name="Moeda 2 2 2 2 3 7 2" xfId="26880"/>
    <cellStyle name="Moeda 2 2 2 2 3 8" xfId="13871"/>
    <cellStyle name="Moeda 2 2 2 2 3 8 2" xfId="22575"/>
    <cellStyle name="Moeda 2 2 2 2 3 9" xfId="18264"/>
    <cellStyle name="Moeda 2 2 2 2 4" xfId="727"/>
    <cellStyle name="Moeda 2 2 2 2 4 2" xfId="728"/>
    <cellStyle name="Moeda 2 2 2 2 4 2 2" xfId="729"/>
    <cellStyle name="Moeda 2 2 2 2 4 2 2 2" xfId="9524"/>
    <cellStyle name="Moeda 2 2 2 2 4 2 2 2 2" xfId="26891"/>
    <cellStyle name="Moeda 2 2 2 2 4 2 2 3" xfId="13882"/>
    <cellStyle name="Moeda 2 2 2 2 4 2 2 3 2" xfId="22586"/>
    <cellStyle name="Moeda 2 2 2 2 4 2 2 4" xfId="18275"/>
    <cellStyle name="Moeda 2 2 2 2 4 2 3" xfId="730"/>
    <cellStyle name="Moeda 2 2 2 2 4 2 3 2" xfId="9525"/>
    <cellStyle name="Moeda 2 2 2 2 4 2 3 2 2" xfId="26892"/>
    <cellStyle name="Moeda 2 2 2 2 4 2 3 3" xfId="13883"/>
    <cellStyle name="Moeda 2 2 2 2 4 2 3 3 2" xfId="22587"/>
    <cellStyle name="Moeda 2 2 2 2 4 2 3 4" xfId="18276"/>
    <cellStyle name="Moeda 2 2 2 2 4 2 4" xfId="9523"/>
    <cellStyle name="Moeda 2 2 2 2 4 2 4 2" xfId="26890"/>
    <cellStyle name="Moeda 2 2 2 2 4 2 5" xfId="13881"/>
    <cellStyle name="Moeda 2 2 2 2 4 2 5 2" xfId="22585"/>
    <cellStyle name="Moeda 2 2 2 2 4 2 6" xfId="18274"/>
    <cellStyle name="Moeda 2 2 2 2 4 3" xfId="731"/>
    <cellStyle name="Moeda 2 2 2 2 4 3 2" xfId="732"/>
    <cellStyle name="Moeda 2 2 2 2 4 3 2 2" xfId="9527"/>
    <cellStyle name="Moeda 2 2 2 2 4 3 2 2 2" xfId="26894"/>
    <cellStyle name="Moeda 2 2 2 2 4 3 2 3" xfId="13885"/>
    <cellStyle name="Moeda 2 2 2 2 4 3 2 3 2" xfId="22589"/>
    <cellStyle name="Moeda 2 2 2 2 4 3 2 4" xfId="18278"/>
    <cellStyle name="Moeda 2 2 2 2 4 3 3" xfId="733"/>
    <cellStyle name="Moeda 2 2 2 2 4 3 3 2" xfId="9528"/>
    <cellStyle name="Moeda 2 2 2 2 4 3 3 2 2" xfId="26895"/>
    <cellStyle name="Moeda 2 2 2 2 4 3 3 3" xfId="13886"/>
    <cellStyle name="Moeda 2 2 2 2 4 3 3 3 2" xfId="22590"/>
    <cellStyle name="Moeda 2 2 2 2 4 3 3 4" xfId="18279"/>
    <cellStyle name="Moeda 2 2 2 2 4 3 4" xfId="9526"/>
    <cellStyle name="Moeda 2 2 2 2 4 3 4 2" xfId="26893"/>
    <cellStyle name="Moeda 2 2 2 2 4 3 5" xfId="13884"/>
    <cellStyle name="Moeda 2 2 2 2 4 3 5 2" xfId="22588"/>
    <cellStyle name="Moeda 2 2 2 2 4 3 6" xfId="18277"/>
    <cellStyle name="Moeda 2 2 2 2 4 4" xfId="734"/>
    <cellStyle name="Moeda 2 2 2 2 4 4 2" xfId="9529"/>
    <cellStyle name="Moeda 2 2 2 2 4 4 2 2" xfId="26896"/>
    <cellStyle name="Moeda 2 2 2 2 4 4 3" xfId="13887"/>
    <cellStyle name="Moeda 2 2 2 2 4 4 3 2" xfId="22591"/>
    <cellStyle name="Moeda 2 2 2 2 4 4 4" xfId="18280"/>
    <cellStyle name="Moeda 2 2 2 2 4 5" xfId="735"/>
    <cellStyle name="Moeda 2 2 2 2 4 5 2" xfId="9530"/>
    <cellStyle name="Moeda 2 2 2 2 4 5 2 2" xfId="26897"/>
    <cellStyle name="Moeda 2 2 2 2 4 5 3" xfId="13888"/>
    <cellStyle name="Moeda 2 2 2 2 4 5 3 2" xfId="22592"/>
    <cellStyle name="Moeda 2 2 2 2 4 5 4" xfId="18281"/>
    <cellStyle name="Moeda 2 2 2 2 4 6" xfId="9522"/>
    <cellStyle name="Moeda 2 2 2 2 4 6 2" xfId="26889"/>
    <cellStyle name="Moeda 2 2 2 2 4 7" xfId="13880"/>
    <cellStyle name="Moeda 2 2 2 2 4 7 2" xfId="22584"/>
    <cellStyle name="Moeda 2 2 2 2 4 8" xfId="18273"/>
    <cellStyle name="Moeda 2 2 2 2 5" xfId="736"/>
    <cellStyle name="Moeda 2 2 2 2 5 2" xfId="737"/>
    <cellStyle name="Moeda 2 2 2 2 5 2 2" xfId="738"/>
    <cellStyle name="Moeda 2 2 2 2 5 2 2 2" xfId="9533"/>
    <cellStyle name="Moeda 2 2 2 2 5 2 2 2 2" xfId="26900"/>
    <cellStyle name="Moeda 2 2 2 2 5 2 2 3" xfId="13891"/>
    <cellStyle name="Moeda 2 2 2 2 5 2 2 3 2" xfId="22595"/>
    <cellStyle name="Moeda 2 2 2 2 5 2 2 4" xfId="18284"/>
    <cellStyle name="Moeda 2 2 2 2 5 2 3" xfId="739"/>
    <cellStyle name="Moeda 2 2 2 2 5 2 3 2" xfId="9534"/>
    <cellStyle name="Moeda 2 2 2 2 5 2 3 2 2" xfId="26901"/>
    <cellStyle name="Moeda 2 2 2 2 5 2 3 3" xfId="13892"/>
    <cellStyle name="Moeda 2 2 2 2 5 2 3 3 2" xfId="22596"/>
    <cellStyle name="Moeda 2 2 2 2 5 2 3 4" xfId="18285"/>
    <cellStyle name="Moeda 2 2 2 2 5 2 4" xfId="9532"/>
    <cellStyle name="Moeda 2 2 2 2 5 2 4 2" xfId="26899"/>
    <cellStyle name="Moeda 2 2 2 2 5 2 5" xfId="13890"/>
    <cellStyle name="Moeda 2 2 2 2 5 2 5 2" xfId="22594"/>
    <cellStyle name="Moeda 2 2 2 2 5 2 6" xfId="18283"/>
    <cellStyle name="Moeda 2 2 2 2 5 3" xfId="740"/>
    <cellStyle name="Moeda 2 2 2 2 5 3 2" xfId="9535"/>
    <cellStyle name="Moeda 2 2 2 2 5 3 2 2" xfId="26902"/>
    <cellStyle name="Moeda 2 2 2 2 5 3 3" xfId="13893"/>
    <cellStyle name="Moeda 2 2 2 2 5 3 3 2" xfId="22597"/>
    <cellStyle name="Moeda 2 2 2 2 5 3 4" xfId="18286"/>
    <cellStyle name="Moeda 2 2 2 2 5 4" xfId="741"/>
    <cellStyle name="Moeda 2 2 2 2 5 4 2" xfId="9536"/>
    <cellStyle name="Moeda 2 2 2 2 5 4 2 2" xfId="26903"/>
    <cellStyle name="Moeda 2 2 2 2 5 4 3" xfId="13894"/>
    <cellStyle name="Moeda 2 2 2 2 5 4 3 2" xfId="22598"/>
    <cellStyle name="Moeda 2 2 2 2 5 4 4" xfId="18287"/>
    <cellStyle name="Moeda 2 2 2 2 5 5" xfId="9531"/>
    <cellStyle name="Moeda 2 2 2 2 5 5 2" xfId="26898"/>
    <cellStyle name="Moeda 2 2 2 2 5 6" xfId="13889"/>
    <cellStyle name="Moeda 2 2 2 2 5 6 2" xfId="22593"/>
    <cellStyle name="Moeda 2 2 2 2 5 7" xfId="18282"/>
    <cellStyle name="Moeda 2 2 2 2 6" xfId="742"/>
    <cellStyle name="Moeda 2 2 2 2 6 2" xfId="743"/>
    <cellStyle name="Moeda 2 2 2 2 6 2 2" xfId="744"/>
    <cellStyle name="Moeda 2 2 2 2 6 2 2 2" xfId="9539"/>
    <cellStyle name="Moeda 2 2 2 2 6 2 2 2 2" xfId="26906"/>
    <cellStyle name="Moeda 2 2 2 2 6 2 2 3" xfId="13897"/>
    <cellStyle name="Moeda 2 2 2 2 6 2 2 3 2" xfId="22601"/>
    <cellStyle name="Moeda 2 2 2 2 6 2 2 4" xfId="18290"/>
    <cellStyle name="Moeda 2 2 2 2 6 2 3" xfId="745"/>
    <cellStyle name="Moeda 2 2 2 2 6 2 3 2" xfId="9540"/>
    <cellStyle name="Moeda 2 2 2 2 6 2 3 2 2" xfId="26907"/>
    <cellStyle name="Moeda 2 2 2 2 6 2 3 3" xfId="13898"/>
    <cellStyle name="Moeda 2 2 2 2 6 2 3 3 2" xfId="22602"/>
    <cellStyle name="Moeda 2 2 2 2 6 2 3 4" xfId="18291"/>
    <cellStyle name="Moeda 2 2 2 2 6 2 4" xfId="9538"/>
    <cellStyle name="Moeda 2 2 2 2 6 2 4 2" xfId="26905"/>
    <cellStyle name="Moeda 2 2 2 2 6 2 5" xfId="13896"/>
    <cellStyle name="Moeda 2 2 2 2 6 2 5 2" xfId="22600"/>
    <cellStyle name="Moeda 2 2 2 2 6 2 6" xfId="18289"/>
    <cellStyle name="Moeda 2 2 2 2 6 3" xfId="746"/>
    <cellStyle name="Moeda 2 2 2 2 6 3 2" xfId="9541"/>
    <cellStyle name="Moeda 2 2 2 2 6 3 2 2" xfId="26908"/>
    <cellStyle name="Moeda 2 2 2 2 6 3 3" xfId="13899"/>
    <cellStyle name="Moeda 2 2 2 2 6 3 3 2" xfId="22603"/>
    <cellStyle name="Moeda 2 2 2 2 6 3 4" xfId="18292"/>
    <cellStyle name="Moeda 2 2 2 2 6 4" xfId="747"/>
    <cellStyle name="Moeda 2 2 2 2 6 4 2" xfId="9542"/>
    <cellStyle name="Moeda 2 2 2 2 6 4 2 2" xfId="26909"/>
    <cellStyle name="Moeda 2 2 2 2 6 4 3" xfId="13900"/>
    <cellStyle name="Moeda 2 2 2 2 6 4 3 2" xfId="22604"/>
    <cellStyle name="Moeda 2 2 2 2 6 4 4" xfId="18293"/>
    <cellStyle name="Moeda 2 2 2 2 6 5" xfId="9537"/>
    <cellStyle name="Moeda 2 2 2 2 6 5 2" xfId="26904"/>
    <cellStyle name="Moeda 2 2 2 2 6 6" xfId="13895"/>
    <cellStyle name="Moeda 2 2 2 2 6 6 2" xfId="22599"/>
    <cellStyle name="Moeda 2 2 2 2 6 7" xfId="18288"/>
    <cellStyle name="Moeda 2 2 2 2 7" xfId="748"/>
    <cellStyle name="Moeda 2 2 2 2 7 2" xfId="749"/>
    <cellStyle name="Moeda 2 2 2 2 7 2 2" xfId="9544"/>
    <cellStyle name="Moeda 2 2 2 2 7 2 2 2" xfId="26911"/>
    <cellStyle name="Moeda 2 2 2 2 7 2 3" xfId="13902"/>
    <cellStyle name="Moeda 2 2 2 2 7 2 3 2" xfId="22606"/>
    <cellStyle name="Moeda 2 2 2 2 7 2 4" xfId="18295"/>
    <cellStyle name="Moeda 2 2 2 2 7 3" xfId="750"/>
    <cellStyle name="Moeda 2 2 2 2 7 3 2" xfId="9545"/>
    <cellStyle name="Moeda 2 2 2 2 7 3 2 2" xfId="26912"/>
    <cellStyle name="Moeda 2 2 2 2 7 3 3" xfId="13903"/>
    <cellStyle name="Moeda 2 2 2 2 7 3 3 2" xfId="22607"/>
    <cellStyle name="Moeda 2 2 2 2 7 3 4" xfId="18296"/>
    <cellStyle name="Moeda 2 2 2 2 7 4" xfId="9543"/>
    <cellStyle name="Moeda 2 2 2 2 7 4 2" xfId="26910"/>
    <cellStyle name="Moeda 2 2 2 2 7 5" xfId="13901"/>
    <cellStyle name="Moeda 2 2 2 2 7 5 2" xfId="22605"/>
    <cellStyle name="Moeda 2 2 2 2 7 6" xfId="18294"/>
    <cellStyle name="Moeda 2 2 2 2 8" xfId="751"/>
    <cellStyle name="Moeda 2 2 2 2 8 2" xfId="9546"/>
    <cellStyle name="Moeda 2 2 2 2 8 2 2" xfId="26913"/>
    <cellStyle name="Moeda 2 2 2 2 8 3" xfId="13904"/>
    <cellStyle name="Moeda 2 2 2 2 8 3 2" xfId="22608"/>
    <cellStyle name="Moeda 2 2 2 2 8 4" xfId="18297"/>
    <cellStyle name="Moeda 2 2 2 2 9" xfId="752"/>
    <cellStyle name="Moeda 2 2 2 2 9 2" xfId="9547"/>
    <cellStyle name="Moeda 2 2 2 2 9 2 2" xfId="26914"/>
    <cellStyle name="Moeda 2 2 2 2 9 3" xfId="13905"/>
    <cellStyle name="Moeda 2 2 2 2 9 3 2" xfId="22609"/>
    <cellStyle name="Moeda 2 2 2 2 9 4" xfId="18298"/>
    <cellStyle name="Moeda 2 2 2 3" xfId="753"/>
    <cellStyle name="Moeda 2 2 2 3 10" xfId="8673"/>
    <cellStyle name="Moeda 2 2 2 3 10 2" xfId="13033"/>
    <cellStyle name="Moeda 2 2 2 3 10 2 2" xfId="30400"/>
    <cellStyle name="Moeda 2 2 2 3 10 3" xfId="17467"/>
    <cellStyle name="Moeda 2 2 2 3 10 3 2" xfId="26096"/>
    <cellStyle name="Moeda 2 2 2 3 10 4" xfId="21784"/>
    <cellStyle name="Moeda 2 2 2 3 11" xfId="9548"/>
    <cellStyle name="Moeda 2 2 2 3 11 2" xfId="26915"/>
    <cellStyle name="Moeda 2 2 2 3 12" xfId="13906"/>
    <cellStyle name="Moeda 2 2 2 3 12 2" xfId="22610"/>
    <cellStyle name="Moeda 2 2 2 3 13" xfId="18299"/>
    <cellStyle name="Moeda 2 2 2 3 2" xfId="754"/>
    <cellStyle name="Moeda 2 2 2 3 2 2" xfId="755"/>
    <cellStyle name="Moeda 2 2 2 3 2 2 2" xfId="756"/>
    <cellStyle name="Moeda 2 2 2 3 2 2 2 2" xfId="9551"/>
    <cellStyle name="Moeda 2 2 2 3 2 2 2 2 2" xfId="26918"/>
    <cellStyle name="Moeda 2 2 2 3 2 2 2 3" xfId="13909"/>
    <cellStyle name="Moeda 2 2 2 3 2 2 2 3 2" xfId="22613"/>
    <cellStyle name="Moeda 2 2 2 3 2 2 2 4" xfId="18302"/>
    <cellStyle name="Moeda 2 2 2 3 2 2 3" xfId="757"/>
    <cellStyle name="Moeda 2 2 2 3 2 2 3 2" xfId="9552"/>
    <cellStyle name="Moeda 2 2 2 3 2 2 3 2 2" xfId="26919"/>
    <cellStyle name="Moeda 2 2 2 3 2 2 3 3" xfId="13910"/>
    <cellStyle name="Moeda 2 2 2 3 2 2 3 3 2" xfId="22614"/>
    <cellStyle name="Moeda 2 2 2 3 2 2 3 4" xfId="18303"/>
    <cellStyle name="Moeda 2 2 2 3 2 2 4" xfId="9550"/>
    <cellStyle name="Moeda 2 2 2 3 2 2 4 2" xfId="26917"/>
    <cellStyle name="Moeda 2 2 2 3 2 2 5" xfId="13908"/>
    <cellStyle name="Moeda 2 2 2 3 2 2 5 2" xfId="22612"/>
    <cellStyle name="Moeda 2 2 2 3 2 2 6" xfId="18301"/>
    <cellStyle name="Moeda 2 2 2 3 2 3" xfId="758"/>
    <cellStyle name="Moeda 2 2 2 3 2 3 2" xfId="759"/>
    <cellStyle name="Moeda 2 2 2 3 2 3 2 2" xfId="9554"/>
    <cellStyle name="Moeda 2 2 2 3 2 3 2 2 2" xfId="26921"/>
    <cellStyle name="Moeda 2 2 2 3 2 3 2 3" xfId="13912"/>
    <cellStyle name="Moeda 2 2 2 3 2 3 2 3 2" xfId="22616"/>
    <cellStyle name="Moeda 2 2 2 3 2 3 2 4" xfId="18305"/>
    <cellStyle name="Moeda 2 2 2 3 2 3 3" xfId="760"/>
    <cellStyle name="Moeda 2 2 2 3 2 3 3 2" xfId="9555"/>
    <cellStyle name="Moeda 2 2 2 3 2 3 3 2 2" xfId="26922"/>
    <cellStyle name="Moeda 2 2 2 3 2 3 3 3" xfId="13913"/>
    <cellStyle name="Moeda 2 2 2 3 2 3 3 3 2" xfId="22617"/>
    <cellStyle name="Moeda 2 2 2 3 2 3 3 4" xfId="18306"/>
    <cellStyle name="Moeda 2 2 2 3 2 3 4" xfId="9553"/>
    <cellStyle name="Moeda 2 2 2 3 2 3 4 2" xfId="26920"/>
    <cellStyle name="Moeda 2 2 2 3 2 3 5" xfId="13911"/>
    <cellStyle name="Moeda 2 2 2 3 2 3 5 2" xfId="22615"/>
    <cellStyle name="Moeda 2 2 2 3 2 3 6" xfId="18304"/>
    <cellStyle name="Moeda 2 2 2 3 2 4" xfId="761"/>
    <cellStyle name="Moeda 2 2 2 3 2 4 2" xfId="9556"/>
    <cellStyle name="Moeda 2 2 2 3 2 4 2 2" xfId="26923"/>
    <cellStyle name="Moeda 2 2 2 3 2 4 3" xfId="13914"/>
    <cellStyle name="Moeda 2 2 2 3 2 4 3 2" xfId="22618"/>
    <cellStyle name="Moeda 2 2 2 3 2 4 4" xfId="18307"/>
    <cellStyle name="Moeda 2 2 2 3 2 5" xfId="762"/>
    <cellStyle name="Moeda 2 2 2 3 2 5 2" xfId="9557"/>
    <cellStyle name="Moeda 2 2 2 3 2 5 2 2" xfId="26924"/>
    <cellStyle name="Moeda 2 2 2 3 2 5 3" xfId="13915"/>
    <cellStyle name="Moeda 2 2 2 3 2 5 3 2" xfId="22619"/>
    <cellStyle name="Moeda 2 2 2 3 2 5 4" xfId="18308"/>
    <cellStyle name="Moeda 2 2 2 3 2 6" xfId="8674"/>
    <cellStyle name="Moeda 2 2 2 3 2 6 2" xfId="13034"/>
    <cellStyle name="Moeda 2 2 2 3 2 6 2 2" xfId="30401"/>
    <cellStyle name="Moeda 2 2 2 3 2 6 3" xfId="17468"/>
    <cellStyle name="Moeda 2 2 2 3 2 6 3 2" xfId="26097"/>
    <cellStyle name="Moeda 2 2 2 3 2 6 4" xfId="21785"/>
    <cellStyle name="Moeda 2 2 2 3 2 7" xfId="9549"/>
    <cellStyle name="Moeda 2 2 2 3 2 7 2" xfId="26916"/>
    <cellStyle name="Moeda 2 2 2 3 2 8" xfId="13907"/>
    <cellStyle name="Moeda 2 2 2 3 2 8 2" xfId="22611"/>
    <cellStyle name="Moeda 2 2 2 3 2 9" xfId="18300"/>
    <cellStyle name="Moeda 2 2 2 3 3" xfId="763"/>
    <cellStyle name="Moeda 2 2 2 3 3 2" xfId="764"/>
    <cellStyle name="Moeda 2 2 2 3 3 2 2" xfId="765"/>
    <cellStyle name="Moeda 2 2 2 3 3 2 2 2" xfId="9560"/>
    <cellStyle name="Moeda 2 2 2 3 3 2 2 2 2" xfId="26927"/>
    <cellStyle name="Moeda 2 2 2 3 3 2 2 3" xfId="13918"/>
    <cellStyle name="Moeda 2 2 2 3 3 2 2 3 2" xfId="22622"/>
    <cellStyle name="Moeda 2 2 2 3 3 2 2 4" xfId="18311"/>
    <cellStyle name="Moeda 2 2 2 3 3 2 3" xfId="766"/>
    <cellStyle name="Moeda 2 2 2 3 3 2 3 2" xfId="9561"/>
    <cellStyle name="Moeda 2 2 2 3 3 2 3 2 2" xfId="26928"/>
    <cellStyle name="Moeda 2 2 2 3 3 2 3 3" xfId="13919"/>
    <cellStyle name="Moeda 2 2 2 3 3 2 3 3 2" xfId="22623"/>
    <cellStyle name="Moeda 2 2 2 3 3 2 3 4" xfId="18312"/>
    <cellStyle name="Moeda 2 2 2 3 3 2 4" xfId="9559"/>
    <cellStyle name="Moeda 2 2 2 3 3 2 4 2" xfId="26926"/>
    <cellStyle name="Moeda 2 2 2 3 3 2 5" xfId="13917"/>
    <cellStyle name="Moeda 2 2 2 3 3 2 5 2" xfId="22621"/>
    <cellStyle name="Moeda 2 2 2 3 3 2 6" xfId="18310"/>
    <cellStyle name="Moeda 2 2 2 3 3 3" xfId="767"/>
    <cellStyle name="Moeda 2 2 2 3 3 3 2" xfId="768"/>
    <cellStyle name="Moeda 2 2 2 3 3 3 2 2" xfId="9563"/>
    <cellStyle name="Moeda 2 2 2 3 3 3 2 2 2" xfId="26930"/>
    <cellStyle name="Moeda 2 2 2 3 3 3 2 3" xfId="13921"/>
    <cellStyle name="Moeda 2 2 2 3 3 3 2 3 2" xfId="22625"/>
    <cellStyle name="Moeda 2 2 2 3 3 3 2 4" xfId="18314"/>
    <cellStyle name="Moeda 2 2 2 3 3 3 3" xfId="769"/>
    <cellStyle name="Moeda 2 2 2 3 3 3 3 2" xfId="9564"/>
    <cellStyle name="Moeda 2 2 2 3 3 3 3 2 2" xfId="26931"/>
    <cellStyle name="Moeda 2 2 2 3 3 3 3 3" xfId="13922"/>
    <cellStyle name="Moeda 2 2 2 3 3 3 3 3 2" xfId="22626"/>
    <cellStyle name="Moeda 2 2 2 3 3 3 3 4" xfId="18315"/>
    <cellStyle name="Moeda 2 2 2 3 3 3 4" xfId="9562"/>
    <cellStyle name="Moeda 2 2 2 3 3 3 4 2" xfId="26929"/>
    <cellStyle name="Moeda 2 2 2 3 3 3 5" xfId="13920"/>
    <cellStyle name="Moeda 2 2 2 3 3 3 5 2" xfId="22624"/>
    <cellStyle name="Moeda 2 2 2 3 3 3 6" xfId="18313"/>
    <cellStyle name="Moeda 2 2 2 3 3 4" xfId="770"/>
    <cellStyle name="Moeda 2 2 2 3 3 4 2" xfId="9565"/>
    <cellStyle name="Moeda 2 2 2 3 3 4 2 2" xfId="26932"/>
    <cellStyle name="Moeda 2 2 2 3 3 4 3" xfId="13923"/>
    <cellStyle name="Moeda 2 2 2 3 3 4 3 2" xfId="22627"/>
    <cellStyle name="Moeda 2 2 2 3 3 4 4" xfId="18316"/>
    <cellStyle name="Moeda 2 2 2 3 3 5" xfId="771"/>
    <cellStyle name="Moeda 2 2 2 3 3 5 2" xfId="9566"/>
    <cellStyle name="Moeda 2 2 2 3 3 5 2 2" xfId="26933"/>
    <cellStyle name="Moeda 2 2 2 3 3 5 3" xfId="13924"/>
    <cellStyle name="Moeda 2 2 2 3 3 5 3 2" xfId="22628"/>
    <cellStyle name="Moeda 2 2 2 3 3 5 4" xfId="18317"/>
    <cellStyle name="Moeda 2 2 2 3 3 6" xfId="9558"/>
    <cellStyle name="Moeda 2 2 2 3 3 6 2" xfId="26925"/>
    <cellStyle name="Moeda 2 2 2 3 3 7" xfId="13916"/>
    <cellStyle name="Moeda 2 2 2 3 3 7 2" xfId="22620"/>
    <cellStyle name="Moeda 2 2 2 3 3 8" xfId="18309"/>
    <cellStyle name="Moeda 2 2 2 3 4" xfId="772"/>
    <cellStyle name="Moeda 2 2 2 3 4 2" xfId="773"/>
    <cellStyle name="Moeda 2 2 2 3 4 2 2" xfId="774"/>
    <cellStyle name="Moeda 2 2 2 3 4 2 2 2" xfId="9569"/>
    <cellStyle name="Moeda 2 2 2 3 4 2 2 2 2" xfId="26936"/>
    <cellStyle name="Moeda 2 2 2 3 4 2 2 3" xfId="13927"/>
    <cellStyle name="Moeda 2 2 2 3 4 2 2 3 2" xfId="22631"/>
    <cellStyle name="Moeda 2 2 2 3 4 2 2 4" xfId="18320"/>
    <cellStyle name="Moeda 2 2 2 3 4 2 3" xfId="775"/>
    <cellStyle name="Moeda 2 2 2 3 4 2 3 2" xfId="9570"/>
    <cellStyle name="Moeda 2 2 2 3 4 2 3 2 2" xfId="26937"/>
    <cellStyle name="Moeda 2 2 2 3 4 2 3 3" xfId="13928"/>
    <cellStyle name="Moeda 2 2 2 3 4 2 3 3 2" xfId="22632"/>
    <cellStyle name="Moeda 2 2 2 3 4 2 3 4" xfId="18321"/>
    <cellStyle name="Moeda 2 2 2 3 4 2 4" xfId="9568"/>
    <cellStyle name="Moeda 2 2 2 3 4 2 4 2" xfId="26935"/>
    <cellStyle name="Moeda 2 2 2 3 4 2 5" xfId="13926"/>
    <cellStyle name="Moeda 2 2 2 3 4 2 5 2" xfId="22630"/>
    <cellStyle name="Moeda 2 2 2 3 4 2 6" xfId="18319"/>
    <cellStyle name="Moeda 2 2 2 3 4 3" xfId="776"/>
    <cellStyle name="Moeda 2 2 2 3 4 3 2" xfId="9571"/>
    <cellStyle name="Moeda 2 2 2 3 4 3 2 2" xfId="26938"/>
    <cellStyle name="Moeda 2 2 2 3 4 3 3" xfId="13929"/>
    <cellStyle name="Moeda 2 2 2 3 4 3 3 2" xfId="22633"/>
    <cellStyle name="Moeda 2 2 2 3 4 3 4" xfId="18322"/>
    <cellStyle name="Moeda 2 2 2 3 4 4" xfId="777"/>
    <cellStyle name="Moeda 2 2 2 3 4 4 2" xfId="9572"/>
    <cellStyle name="Moeda 2 2 2 3 4 4 2 2" xfId="26939"/>
    <cellStyle name="Moeda 2 2 2 3 4 4 3" xfId="13930"/>
    <cellStyle name="Moeda 2 2 2 3 4 4 3 2" xfId="22634"/>
    <cellStyle name="Moeda 2 2 2 3 4 4 4" xfId="18323"/>
    <cellStyle name="Moeda 2 2 2 3 4 5" xfId="9567"/>
    <cellStyle name="Moeda 2 2 2 3 4 5 2" xfId="26934"/>
    <cellStyle name="Moeda 2 2 2 3 4 6" xfId="13925"/>
    <cellStyle name="Moeda 2 2 2 3 4 6 2" xfId="22629"/>
    <cellStyle name="Moeda 2 2 2 3 4 7" xfId="18318"/>
    <cellStyle name="Moeda 2 2 2 3 5" xfId="778"/>
    <cellStyle name="Moeda 2 2 2 3 5 2" xfId="779"/>
    <cellStyle name="Moeda 2 2 2 3 5 2 2" xfId="780"/>
    <cellStyle name="Moeda 2 2 2 3 5 2 2 2" xfId="9575"/>
    <cellStyle name="Moeda 2 2 2 3 5 2 2 2 2" xfId="26942"/>
    <cellStyle name="Moeda 2 2 2 3 5 2 2 3" xfId="13933"/>
    <cellStyle name="Moeda 2 2 2 3 5 2 2 3 2" xfId="22637"/>
    <cellStyle name="Moeda 2 2 2 3 5 2 2 4" xfId="18326"/>
    <cellStyle name="Moeda 2 2 2 3 5 2 3" xfId="781"/>
    <cellStyle name="Moeda 2 2 2 3 5 2 3 2" xfId="9576"/>
    <cellStyle name="Moeda 2 2 2 3 5 2 3 2 2" xfId="26943"/>
    <cellStyle name="Moeda 2 2 2 3 5 2 3 3" xfId="13934"/>
    <cellStyle name="Moeda 2 2 2 3 5 2 3 3 2" xfId="22638"/>
    <cellStyle name="Moeda 2 2 2 3 5 2 3 4" xfId="18327"/>
    <cellStyle name="Moeda 2 2 2 3 5 2 4" xfId="9574"/>
    <cellStyle name="Moeda 2 2 2 3 5 2 4 2" xfId="26941"/>
    <cellStyle name="Moeda 2 2 2 3 5 2 5" xfId="13932"/>
    <cellStyle name="Moeda 2 2 2 3 5 2 5 2" xfId="22636"/>
    <cellStyle name="Moeda 2 2 2 3 5 2 6" xfId="18325"/>
    <cellStyle name="Moeda 2 2 2 3 5 3" xfId="782"/>
    <cellStyle name="Moeda 2 2 2 3 5 3 2" xfId="9577"/>
    <cellStyle name="Moeda 2 2 2 3 5 3 2 2" xfId="26944"/>
    <cellStyle name="Moeda 2 2 2 3 5 3 3" xfId="13935"/>
    <cellStyle name="Moeda 2 2 2 3 5 3 3 2" xfId="22639"/>
    <cellStyle name="Moeda 2 2 2 3 5 3 4" xfId="18328"/>
    <cellStyle name="Moeda 2 2 2 3 5 4" xfId="783"/>
    <cellStyle name="Moeda 2 2 2 3 5 4 2" xfId="9578"/>
    <cellStyle name="Moeda 2 2 2 3 5 4 2 2" xfId="26945"/>
    <cellStyle name="Moeda 2 2 2 3 5 4 3" xfId="13936"/>
    <cellStyle name="Moeda 2 2 2 3 5 4 3 2" xfId="22640"/>
    <cellStyle name="Moeda 2 2 2 3 5 4 4" xfId="18329"/>
    <cellStyle name="Moeda 2 2 2 3 5 5" xfId="9573"/>
    <cellStyle name="Moeda 2 2 2 3 5 5 2" xfId="26940"/>
    <cellStyle name="Moeda 2 2 2 3 5 6" xfId="13931"/>
    <cellStyle name="Moeda 2 2 2 3 5 6 2" xfId="22635"/>
    <cellStyle name="Moeda 2 2 2 3 5 7" xfId="18324"/>
    <cellStyle name="Moeda 2 2 2 3 6" xfId="784"/>
    <cellStyle name="Moeda 2 2 2 3 6 2" xfId="785"/>
    <cellStyle name="Moeda 2 2 2 3 6 2 2" xfId="9580"/>
    <cellStyle name="Moeda 2 2 2 3 6 2 2 2" xfId="26947"/>
    <cellStyle name="Moeda 2 2 2 3 6 2 3" xfId="13938"/>
    <cellStyle name="Moeda 2 2 2 3 6 2 3 2" xfId="22642"/>
    <cellStyle name="Moeda 2 2 2 3 6 2 4" xfId="18331"/>
    <cellStyle name="Moeda 2 2 2 3 6 3" xfId="786"/>
    <cellStyle name="Moeda 2 2 2 3 6 3 2" xfId="9581"/>
    <cellStyle name="Moeda 2 2 2 3 6 3 2 2" xfId="26948"/>
    <cellStyle name="Moeda 2 2 2 3 6 3 3" xfId="13939"/>
    <cellStyle name="Moeda 2 2 2 3 6 3 3 2" xfId="22643"/>
    <cellStyle name="Moeda 2 2 2 3 6 3 4" xfId="18332"/>
    <cellStyle name="Moeda 2 2 2 3 6 4" xfId="9579"/>
    <cellStyle name="Moeda 2 2 2 3 6 4 2" xfId="26946"/>
    <cellStyle name="Moeda 2 2 2 3 6 5" xfId="13937"/>
    <cellStyle name="Moeda 2 2 2 3 6 5 2" xfId="22641"/>
    <cellStyle name="Moeda 2 2 2 3 6 6" xfId="18330"/>
    <cellStyle name="Moeda 2 2 2 3 7" xfId="787"/>
    <cellStyle name="Moeda 2 2 2 3 7 2" xfId="9582"/>
    <cellStyle name="Moeda 2 2 2 3 7 2 2" xfId="26949"/>
    <cellStyle name="Moeda 2 2 2 3 7 3" xfId="13940"/>
    <cellStyle name="Moeda 2 2 2 3 7 3 2" xfId="22644"/>
    <cellStyle name="Moeda 2 2 2 3 7 4" xfId="18333"/>
    <cellStyle name="Moeda 2 2 2 3 8" xfId="788"/>
    <cellStyle name="Moeda 2 2 2 3 8 2" xfId="9583"/>
    <cellStyle name="Moeda 2 2 2 3 8 2 2" xfId="26950"/>
    <cellStyle name="Moeda 2 2 2 3 8 3" xfId="13941"/>
    <cellStyle name="Moeda 2 2 2 3 8 3 2" xfId="22645"/>
    <cellStyle name="Moeda 2 2 2 3 8 4" xfId="18334"/>
    <cellStyle name="Moeda 2 2 2 3 9" xfId="8335"/>
    <cellStyle name="Moeda 2 2 2 3 9 2" xfId="12807"/>
    <cellStyle name="Moeda 2 2 2 3 9 2 2" xfId="30174"/>
    <cellStyle name="Moeda 2 2 2 3 9 3" xfId="17201"/>
    <cellStyle name="Moeda 2 2 2 3 9 3 2" xfId="25870"/>
    <cellStyle name="Moeda 2 2 2 3 9 4" xfId="21558"/>
    <cellStyle name="Moeda 2 2 2 4" xfId="789"/>
    <cellStyle name="Moeda 2 2 2 4 2" xfId="790"/>
    <cellStyle name="Moeda 2 2 2 4 2 2" xfId="791"/>
    <cellStyle name="Moeda 2 2 2 4 2 2 2" xfId="9586"/>
    <cellStyle name="Moeda 2 2 2 4 2 2 2 2" xfId="26953"/>
    <cellStyle name="Moeda 2 2 2 4 2 2 3" xfId="13944"/>
    <cellStyle name="Moeda 2 2 2 4 2 2 3 2" xfId="22648"/>
    <cellStyle name="Moeda 2 2 2 4 2 2 4" xfId="18337"/>
    <cellStyle name="Moeda 2 2 2 4 2 3" xfId="792"/>
    <cellStyle name="Moeda 2 2 2 4 2 3 2" xfId="9587"/>
    <cellStyle name="Moeda 2 2 2 4 2 3 2 2" xfId="26954"/>
    <cellStyle name="Moeda 2 2 2 4 2 3 3" xfId="13945"/>
    <cellStyle name="Moeda 2 2 2 4 2 3 3 2" xfId="22649"/>
    <cellStyle name="Moeda 2 2 2 4 2 3 4" xfId="18338"/>
    <cellStyle name="Moeda 2 2 2 4 2 4" xfId="9585"/>
    <cellStyle name="Moeda 2 2 2 4 2 4 2" xfId="26952"/>
    <cellStyle name="Moeda 2 2 2 4 2 5" xfId="13943"/>
    <cellStyle name="Moeda 2 2 2 4 2 5 2" xfId="22647"/>
    <cellStyle name="Moeda 2 2 2 4 2 6" xfId="18336"/>
    <cellStyle name="Moeda 2 2 2 4 3" xfId="793"/>
    <cellStyle name="Moeda 2 2 2 4 3 2" xfId="794"/>
    <cellStyle name="Moeda 2 2 2 4 3 2 2" xfId="9589"/>
    <cellStyle name="Moeda 2 2 2 4 3 2 2 2" xfId="26956"/>
    <cellStyle name="Moeda 2 2 2 4 3 2 3" xfId="13947"/>
    <cellStyle name="Moeda 2 2 2 4 3 2 3 2" xfId="22651"/>
    <cellStyle name="Moeda 2 2 2 4 3 2 4" xfId="18340"/>
    <cellStyle name="Moeda 2 2 2 4 3 3" xfId="795"/>
    <cellStyle name="Moeda 2 2 2 4 3 3 2" xfId="9590"/>
    <cellStyle name="Moeda 2 2 2 4 3 3 2 2" xfId="26957"/>
    <cellStyle name="Moeda 2 2 2 4 3 3 3" xfId="13948"/>
    <cellStyle name="Moeda 2 2 2 4 3 3 3 2" xfId="22652"/>
    <cellStyle name="Moeda 2 2 2 4 3 3 4" xfId="18341"/>
    <cellStyle name="Moeda 2 2 2 4 3 4" xfId="9588"/>
    <cellStyle name="Moeda 2 2 2 4 3 4 2" xfId="26955"/>
    <cellStyle name="Moeda 2 2 2 4 3 5" xfId="13946"/>
    <cellStyle name="Moeda 2 2 2 4 3 5 2" xfId="22650"/>
    <cellStyle name="Moeda 2 2 2 4 3 6" xfId="18339"/>
    <cellStyle name="Moeda 2 2 2 4 4" xfId="796"/>
    <cellStyle name="Moeda 2 2 2 4 4 2" xfId="9591"/>
    <cellStyle name="Moeda 2 2 2 4 4 2 2" xfId="26958"/>
    <cellStyle name="Moeda 2 2 2 4 4 3" xfId="13949"/>
    <cellStyle name="Moeda 2 2 2 4 4 3 2" xfId="22653"/>
    <cellStyle name="Moeda 2 2 2 4 4 4" xfId="18342"/>
    <cellStyle name="Moeda 2 2 2 4 5" xfId="797"/>
    <cellStyle name="Moeda 2 2 2 4 5 2" xfId="9592"/>
    <cellStyle name="Moeda 2 2 2 4 5 2 2" xfId="26959"/>
    <cellStyle name="Moeda 2 2 2 4 5 3" xfId="13950"/>
    <cellStyle name="Moeda 2 2 2 4 5 3 2" xfId="22654"/>
    <cellStyle name="Moeda 2 2 2 4 5 4" xfId="18343"/>
    <cellStyle name="Moeda 2 2 2 4 6" xfId="8675"/>
    <cellStyle name="Moeda 2 2 2 4 6 2" xfId="13035"/>
    <cellStyle name="Moeda 2 2 2 4 6 2 2" xfId="30402"/>
    <cellStyle name="Moeda 2 2 2 4 6 3" xfId="17469"/>
    <cellStyle name="Moeda 2 2 2 4 6 3 2" xfId="26098"/>
    <cellStyle name="Moeda 2 2 2 4 6 4" xfId="21786"/>
    <cellStyle name="Moeda 2 2 2 4 7" xfId="9584"/>
    <cellStyle name="Moeda 2 2 2 4 7 2" xfId="26951"/>
    <cellStyle name="Moeda 2 2 2 4 8" xfId="13942"/>
    <cellStyle name="Moeda 2 2 2 4 8 2" xfId="22646"/>
    <cellStyle name="Moeda 2 2 2 4 9" xfId="18335"/>
    <cellStyle name="Moeda 2 2 2 5" xfId="798"/>
    <cellStyle name="Moeda 2 2 2 5 2" xfId="799"/>
    <cellStyle name="Moeda 2 2 2 5 2 2" xfId="800"/>
    <cellStyle name="Moeda 2 2 2 5 2 2 2" xfId="9595"/>
    <cellStyle name="Moeda 2 2 2 5 2 2 2 2" xfId="26962"/>
    <cellStyle name="Moeda 2 2 2 5 2 2 3" xfId="13953"/>
    <cellStyle name="Moeda 2 2 2 5 2 2 3 2" xfId="22657"/>
    <cellStyle name="Moeda 2 2 2 5 2 2 4" xfId="18346"/>
    <cellStyle name="Moeda 2 2 2 5 2 3" xfId="801"/>
    <cellStyle name="Moeda 2 2 2 5 2 3 2" xfId="9596"/>
    <cellStyle name="Moeda 2 2 2 5 2 3 2 2" xfId="26963"/>
    <cellStyle name="Moeda 2 2 2 5 2 3 3" xfId="13954"/>
    <cellStyle name="Moeda 2 2 2 5 2 3 3 2" xfId="22658"/>
    <cellStyle name="Moeda 2 2 2 5 2 3 4" xfId="18347"/>
    <cellStyle name="Moeda 2 2 2 5 2 4" xfId="9594"/>
    <cellStyle name="Moeda 2 2 2 5 2 4 2" xfId="26961"/>
    <cellStyle name="Moeda 2 2 2 5 2 5" xfId="13952"/>
    <cellStyle name="Moeda 2 2 2 5 2 5 2" xfId="22656"/>
    <cellStyle name="Moeda 2 2 2 5 2 6" xfId="18345"/>
    <cellStyle name="Moeda 2 2 2 5 3" xfId="802"/>
    <cellStyle name="Moeda 2 2 2 5 3 2" xfId="803"/>
    <cellStyle name="Moeda 2 2 2 5 3 2 2" xfId="9598"/>
    <cellStyle name="Moeda 2 2 2 5 3 2 2 2" xfId="26965"/>
    <cellStyle name="Moeda 2 2 2 5 3 2 3" xfId="13956"/>
    <cellStyle name="Moeda 2 2 2 5 3 2 3 2" xfId="22660"/>
    <cellStyle name="Moeda 2 2 2 5 3 2 4" xfId="18349"/>
    <cellStyle name="Moeda 2 2 2 5 3 3" xfId="804"/>
    <cellStyle name="Moeda 2 2 2 5 3 3 2" xfId="9599"/>
    <cellStyle name="Moeda 2 2 2 5 3 3 2 2" xfId="26966"/>
    <cellStyle name="Moeda 2 2 2 5 3 3 3" xfId="13957"/>
    <cellStyle name="Moeda 2 2 2 5 3 3 3 2" xfId="22661"/>
    <cellStyle name="Moeda 2 2 2 5 3 3 4" xfId="18350"/>
    <cellStyle name="Moeda 2 2 2 5 3 4" xfId="9597"/>
    <cellStyle name="Moeda 2 2 2 5 3 4 2" xfId="26964"/>
    <cellStyle name="Moeda 2 2 2 5 3 5" xfId="13955"/>
    <cellStyle name="Moeda 2 2 2 5 3 5 2" xfId="22659"/>
    <cellStyle name="Moeda 2 2 2 5 3 6" xfId="18348"/>
    <cellStyle name="Moeda 2 2 2 5 4" xfId="805"/>
    <cellStyle name="Moeda 2 2 2 5 4 2" xfId="9600"/>
    <cellStyle name="Moeda 2 2 2 5 4 2 2" xfId="26967"/>
    <cellStyle name="Moeda 2 2 2 5 4 3" xfId="13958"/>
    <cellStyle name="Moeda 2 2 2 5 4 3 2" xfId="22662"/>
    <cellStyle name="Moeda 2 2 2 5 4 4" xfId="18351"/>
    <cellStyle name="Moeda 2 2 2 5 5" xfId="806"/>
    <cellStyle name="Moeda 2 2 2 5 5 2" xfId="9601"/>
    <cellStyle name="Moeda 2 2 2 5 5 2 2" xfId="26968"/>
    <cellStyle name="Moeda 2 2 2 5 5 3" xfId="13959"/>
    <cellStyle name="Moeda 2 2 2 5 5 3 2" xfId="22663"/>
    <cellStyle name="Moeda 2 2 2 5 5 4" xfId="18352"/>
    <cellStyle name="Moeda 2 2 2 5 6" xfId="9593"/>
    <cellStyle name="Moeda 2 2 2 5 6 2" xfId="26960"/>
    <cellStyle name="Moeda 2 2 2 5 7" xfId="13951"/>
    <cellStyle name="Moeda 2 2 2 5 7 2" xfId="22655"/>
    <cellStyle name="Moeda 2 2 2 5 8" xfId="18344"/>
    <cellStyle name="Moeda 2 2 2 6" xfId="807"/>
    <cellStyle name="Moeda 2 2 2 6 2" xfId="808"/>
    <cellStyle name="Moeda 2 2 2 6 2 2" xfId="809"/>
    <cellStyle name="Moeda 2 2 2 6 2 2 2" xfId="9604"/>
    <cellStyle name="Moeda 2 2 2 6 2 2 2 2" xfId="26971"/>
    <cellStyle name="Moeda 2 2 2 6 2 2 3" xfId="13962"/>
    <cellStyle name="Moeda 2 2 2 6 2 2 3 2" xfId="22666"/>
    <cellStyle name="Moeda 2 2 2 6 2 2 4" xfId="18355"/>
    <cellStyle name="Moeda 2 2 2 6 2 3" xfId="810"/>
    <cellStyle name="Moeda 2 2 2 6 2 3 2" xfId="9605"/>
    <cellStyle name="Moeda 2 2 2 6 2 3 2 2" xfId="26972"/>
    <cellStyle name="Moeda 2 2 2 6 2 3 3" xfId="13963"/>
    <cellStyle name="Moeda 2 2 2 6 2 3 3 2" xfId="22667"/>
    <cellStyle name="Moeda 2 2 2 6 2 3 4" xfId="18356"/>
    <cellStyle name="Moeda 2 2 2 6 2 4" xfId="9603"/>
    <cellStyle name="Moeda 2 2 2 6 2 4 2" xfId="26970"/>
    <cellStyle name="Moeda 2 2 2 6 2 5" xfId="13961"/>
    <cellStyle name="Moeda 2 2 2 6 2 5 2" xfId="22665"/>
    <cellStyle name="Moeda 2 2 2 6 2 6" xfId="18354"/>
    <cellStyle name="Moeda 2 2 2 6 3" xfId="811"/>
    <cellStyle name="Moeda 2 2 2 6 3 2" xfId="9606"/>
    <cellStyle name="Moeda 2 2 2 6 3 2 2" xfId="26973"/>
    <cellStyle name="Moeda 2 2 2 6 3 3" xfId="13964"/>
    <cellStyle name="Moeda 2 2 2 6 3 3 2" xfId="22668"/>
    <cellStyle name="Moeda 2 2 2 6 3 4" xfId="18357"/>
    <cellStyle name="Moeda 2 2 2 6 4" xfId="812"/>
    <cellStyle name="Moeda 2 2 2 6 4 2" xfId="9607"/>
    <cellStyle name="Moeda 2 2 2 6 4 2 2" xfId="26974"/>
    <cellStyle name="Moeda 2 2 2 6 4 3" xfId="13965"/>
    <cellStyle name="Moeda 2 2 2 6 4 3 2" xfId="22669"/>
    <cellStyle name="Moeda 2 2 2 6 4 4" xfId="18358"/>
    <cellStyle name="Moeda 2 2 2 6 5" xfId="9602"/>
    <cellStyle name="Moeda 2 2 2 6 5 2" xfId="26969"/>
    <cellStyle name="Moeda 2 2 2 6 6" xfId="13960"/>
    <cellStyle name="Moeda 2 2 2 6 6 2" xfId="22664"/>
    <cellStyle name="Moeda 2 2 2 6 7" xfId="18353"/>
    <cellStyle name="Moeda 2 2 2 7" xfId="813"/>
    <cellStyle name="Moeda 2 2 2 7 2" xfId="814"/>
    <cellStyle name="Moeda 2 2 2 7 2 2" xfId="815"/>
    <cellStyle name="Moeda 2 2 2 7 2 2 2" xfId="9610"/>
    <cellStyle name="Moeda 2 2 2 7 2 2 2 2" xfId="26977"/>
    <cellStyle name="Moeda 2 2 2 7 2 2 3" xfId="13968"/>
    <cellStyle name="Moeda 2 2 2 7 2 2 3 2" xfId="22672"/>
    <cellStyle name="Moeda 2 2 2 7 2 2 4" xfId="18361"/>
    <cellStyle name="Moeda 2 2 2 7 2 3" xfId="816"/>
    <cellStyle name="Moeda 2 2 2 7 2 3 2" xfId="9611"/>
    <cellStyle name="Moeda 2 2 2 7 2 3 2 2" xfId="26978"/>
    <cellStyle name="Moeda 2 2 2 7 2 3 3" xfId="13969"/>
    <cellStyle name="Moeda 2 2 2 7 2 3 3 2" xfId="22673"/>
    <cellStyle name="Moeda 2 2 2 7 2 3 4" xfId="18362"/>
    <cellStyle name="Moeda 2 2 2 7 2 4" xfId="9609"/>
    <cellStyle name="Moeda 2 2 2 7 2 4 2" xfId="26976"/>
    <cellStyle name="Moeda 2 2 2 7 2 5" xfId="13967"/>
    <cellStyle name="Moeda 2 2 2 7 2 5 2" xfId="22671"/>
    <cellStyle name="Moeda 2 2 2 7 2 6" xfId="18360"/>
    <cellStyle name="Moeda 2 2 2 7 3" xfId="817"/>
    <cellStyle name="Moeda 2 2 2 7 3 2" xfId="9612"/>
    <cellStyle name="Moeda 2 2 2 7 3 2 2" xfId="26979"/>
    <cellStyle name="Moeda 2 2 2 7 3 3" xfId="13970"/>
    <cellStyle name="Moeda 2 2 2 7 3 3 2" xfId="22674"/>
    <cellStyle name="Moeda 2 2 2 7 3 4" xfId="18363"/>
    <cellStyle name="Moeda 2 2 2 7 4" xfId="818"/>
    <cellStyle name="Moeda 2 2 2 7 4 2" xfId="9613"/>
    <cellStyle name="Moeda 2 2 2 7 4 2 2" xfId="26980"/>
    <cellStyle name="Moeda 2 2 2 7 4 3" xfId="13971"/>
    <cellStyle name="Moeda 2 2 2 7 4 3 2" xfId="22675"/>
    <cellStyle name="Moeda 2 2 2 7 4 4" xfId="18364"/>
    <cellStyle name="Moeda 2 2 2 7 5" xfId="9608"/>
    <cellStyle name="Moeda 2 2 2 7 5 2" xfId="26975"/>
    <cellStyle name="Moeda 2 2 2 7 6" xfId="13966"/>
    <cellStyle name="Moeda 2 2 2 7 6 2" xfId="22670"/>
    <cellStyle name="Moeda 2 2 2 7 7" xfId="18359"/>
    <cellStyle name="Moeda 2 2 2 8" xfId="819"/>
    <cellStyle name="Moeda 2 2 2 8 2" xfId="820"/>
    <cellStyle name="Moeda 2 2 2 8 2 2" xfId="9615"/>
    <cellStyle name="Moeda 2 2 2 8 2 2 2" xfId="26982"/>
    <cellStyle name="Moeda 2 2 2 8 2 3" xfId="13973"/>
    <cellStyle name="Moeda 2 2 2 8 2 3 2" xfId="22677"/>
    <cellStyle name="Moeda 2 2 2 8 2 4" xfId="18366"/>
    <cellStyle name="Moeda 2 2 2 8 3" xfId="821"/>
    <cellStyle name="Moeda 2 2 2 8 3 2" xfId="9616"/>
    <cellStyle name="Moeda 2 2 2 8 3 2 2" xfId="26983"/>
    <cellStyle name="Moeda 2 2 2 8 3 3" xfId="13974"/>
    <cellStyle name="Moeda 2 2 2 8 3 3 2" xfId="22678"/>
    <cellStyle name="Moeda 2 2 2 8 3 4" xfId="18367"/>
    <cellStyle name="Moeda 2 2 2 8 4" xfId="9614"/>
    <cellStyle name="Moeda 2 2 2 8 4 2" xfId="26981"/>
    <cellStyle name="Moeda 2 2 2 8 5" xfId="13972"/>
    <cellStyle name="Moeda 2 2 2 8 5 2" xfId="22676"/>
    <cellStyle name="Moeda 2 2 2 8 6" xfId="18365"/>
    <cellStyle name="Moeda 2 2 2 9" xfId="822"/>
    <cellStyle name="Moeda 2 2 2 9 2" xfId="9617"/>
    <cellStyle name="Moeda 2 2 2 9 2 2" xfId="26984"/>
    <cellStyle name="Moeda 2 2 2 9 3" xfId="13975"/>
    <cellStyle name="Moeda 2 2 2 9 3 2" xfId="22679"/>
    <cellStyle name="Moeda 2 2 2 9 4" xfId="18368"/>
    <cellStyle name="Moeda 2 2 3" xfId="823"/>
    <cellStyle name="Moeda 2 2 3 10" xfId="824"/>
    <cellStyle name="Moeda 2 2 3 10 2" xfId="9619"/>
    <cellStyle name="Moeda 2 2 3 10 2 2" xfId="26986"/>
    <cellStyle name="Moeda 2 2 3 10 3" xfId="13977"/>
    <cellStyle name="Moeda 2 2 3 10 3 2" xfId="22681"/>
    <cellStyle name="Moeda 2 2 3 10 4" xfId="18370"/>
    <cellStyle name="Moeda 2 2 3 11" xfId="8336"/>
    <cellStyle name="Moeda 2 2 3 11 2" xfId="12808"/>
    <cellStyle name="Moeda 2 2 3 11 2 2" xfId="30175"/>
    <cellStyle name="Moeda 2 2 3 11 3" xfId="17202"/>
    <cellStyle name="Moeda 2 2 3 11 3 2" xfId="25871"/>
    <cellStyle name="Moeda 2 2 3 11 4" xfId="21559"/>
    <cellStyle name="Moeda 2 2 3 12" xfId="8676"/>
    <cellStyle name="Moeda 2 2 3 12 2" xfId="13036"/>
    <cellStyle name="Moeda 2 2 3 12 2 2" xfId="30403"/>
    <cellStyle name="Moeda 2 2 3 12 3" xfId="17470"/>
    <cellStyle name="Moeda 2 2 3 12 3 2" xfId="26099"/>
    <cellStyle name="Moeda 2 2 3 12 4" xfId="21787"/>
    <cellStyle name="Moeda 2 2 3 13" xfId="9618"/>
    <cellStyle name="Moeda 2 2 3 13 2" xfId="26985"/>
    <cellStyle name="Moeda 2 2 3 14" xfId="13976"/>
    <cellStyle name="Moeda 2 2 3 14 2" xfId="22680"/>
    <cellStyle name="Moeda 2 2 3 15" xfId="18369"/>
    <cellStyle name="Moeda 2 2 3 2" xfId="825"/>
    <cellStyle name="Moeda 2 2 3 2 10" xfId="8337"/>
    <cellStyle name="Moeda 2 2 3 2 10 2" xfId="12809"/>
    <cellStyle name="Moeda 2 2 3 2 10 2 2" xfId="30176"/>
    <cellStyle name="Moeda 2 2 3 2 10 3" xfId="17203"/>
    <cellStyle name="Moeda 2 2 3 2 10 3 2" xfId="25872"/>
    <cellStyle name="Moeda 2 2 3 2 10 4" xfId="21560"/>
    <cellStyle name="Moeda 2 2 3 2 11" xfId="8677"/>
    <cellStyle name="Moeda 2 2 3 2 11 2" xfId="13037"/>
    <cellStyle name="Moeda 2 2 3 2 11 2 2" xfId="30404"/>
    <cellStyle name="Moeda 2 2 3 2 11 3" xfId="17471"/>
    <cellStyle name="Moeda 2 2 3 2 11 3 2" xfId="26100"/>
    <cellStyle name="Moeda 2 2 3 2 11 4" xfId="21788"/>
    <cellStyle name="Moeda 2 2 3 2 12" xfId="9620"/>
    <cellStyle name="Moeda 2 2 3 2 12 2" xfId="26987"/>
    <cellStyle name="Moeda 2 2 3 2 13" xfId="13978"/>
    <cellStyle name="Moeda 2 2 3 2 13 2" xfId="22682"/>
    <cellStyle name="Moeda 2 2 3 2 14" xfId="18371"/>
    <cellStyle name="Moeda 2 2 3 2 2" xfId="826"/>
    <cellStyle name="Moeda 2 2 3 2 2 10" xfId="8678"/>
    <cellStyle name="Moeda 2 2 3 2 2 10 2" xfId="13038"/>
    <cellStyle name="Moeda 2 2 3 2 2 10 2 2" xfId="30405"/>
    <cellStyle name="Moeda 2 2 3 2 2 10 3" xfId="17472"/>
    <cellStyle name="Moeda 2 2 3 2 2 10 3 2" xfId="26101"/>
    <cellStyle name="Moeda 2 2 3 2 2 10 4" xfId="21789"/>
    <cellStyle name="Moeda 2 2 3 2 2 11" xfId="9621"/>
    <cellStyle name="Moeda 2 2 3 2 2 11 2" xfId="26988"/>
    <cellStyle name="Moeda 2 2 3 2 2 12" xfId="13979"/>
    <cellStyle name="Moeda 2 2 3 2 2 12 2" xfId="22683"/>
    <cellStyle name="Moeda 2 2 3 2 2 13" xfId="18372"/>
    <cellStyle name="Moeda 2 2 3 2 2 2" xfId="827"/>
    <cellStyle name="Moeda 2 2 3 2 2 2 2" xfId="828"/>
    <cellStyle name="Moeda 2 2 3 2 2 2 2 2" xfId="829"/>
    <cellStyle name="Moeda 2 2 3 2 2 2 2 2 2" xfId="9624"/>
    <cellStyle name="Moeda 2 2 3 2 2 2 2 2 2 2" xfId="26991"/>
    <cellStyle name="Moeda 2 2 3 2 2 2 2 2 3" xfId="13982"/>
    <cellStyle name="Moeda 2 2 3 2 2 2 2 2 3 2" xfId="22686"/>
    <cellStyle name="Moeda 2 2 3 2 2 2 2 2 4" xfId="18375"/>
    <cellStyle name="Moeda 2 2 3 2 2 2 2 3" xfId="830"/>
    <cellStyle name="Moeda 2 2 3 2 2 2 2 3 2" xfId="9625"/>
    <cellStyle name="Moeda 2 2 3 2 2 2 2 3 2 2" xfId="26992"/>
    <cellStyle name="Moeda 2 2 3 2 2 2 2 3 3" xfId="13983"/>
    <cellStyle name="Moeda 2 2 3 2 2 2 2 3 3 2" xfId="22687"/>
    <cellStyle name="Moeda 2 2 3 2 2 2 2 3 4" xfId="18376"/>
    <cellStyle name="Moeda 2 2 3 2 2 2 2 4" xfId="9623"/>
    <cellStyle name="Moeda 2 2 3 2 2 2 2 4 2" xfId="26990"/>
    <cellStyle name="Moeda 2 2 3 2 2 2 2 5" xfId="13981"/>
    <cellStyle name="Moeda 2 2 3 2 2 2 2 5 2" xfId="22685"/>
    <cellStyle name="Moeda 2 2 3 2 2 2 2 6" xfId="18374"/>
    <cellStyle name="Moeda 2 2 3 2 2 2 3" xfId="831"/>
    <cellStyle name="Moeda 2 2 3 2 2 2 3 2" xfId="832"/>
    <cellStyle name="Moeda 2 2 3 2 2 2 3 2 2" xfId="9627"/>
    <cellStyle name="Moeda 2 2 3 2 2 2 3 2 2 2" xfId="26994"/>
    <cellStyle name="Moeda 2 2 3 2 2 2 3 2 3" xfId="13985"/>
    <cellStyle name="Moeda 2 2 3 2 2 2 3 2 3 2" xfId="22689"/>
    <cellStyle name="Moeda 2 2 3 2 2 2 3 2 4" xfId="18378"/>
    <cellStyle name="Moeda 2 2 3 2 2 2 3 3" xfId="833"/>
    <cellStyle name="Moeda 2 2 3 2 2 2 3 3 2" xfId="9628"/>
    <cellStyle name="Moeda 2 2 3 2 2 2 3 3 2 2" xfId="26995"/>
    <cellStyle name="Moeda 2 2 3 2 2 2 3 3 3" xfId="13986"/>
    <cellStyle name="Moeda 2 2 3 2 2 2 3 3 3 2" xfId="22690"/>
    <cellStyle name="Moeda 2 2 3 2 2 2 3 3 4" xfId="18379"/>
    <cellStyle name="Moeda 2 2 3 2 2 2 3 4" xfId="9626"/>
    <cellStyle name="Moeda 2 2 3 2 2 2 3 4 2" xfId="26993"/>
    <cellStyle name="Moeda 2 2 3 2 2 2 3 5" xfId="13984"/>
    <cellStyle name="Moeda 2 2 3 2 2 2 3 5 2" xfId="22688"/>
    <cellStyle name="Moeda 2 2 3 2 2 2 3 6" xfId="18377"/>
    <cellStyle name="Moeda 2 2 3 2 2 2 4" xfId="834"/>
    <cellStyle name="Moeda 2 2 3 2 2 2 4 2" xfId="9629"/>
    <cellStyle name="Moeda 2 2 3 2 2 2 4 2 2" xfId="26996"/>
    <cellStyle name="Moeda 2 2 3 2 2 2 4 3" xfId="13987"/>
    <cellStyle name="Moeda 2 2 3 2 2 2 4 3 2" xfId="22691"/>
    <cellStyle name="Moeda 2 2 3 2 2 2 4 4" xfId="18380"/>
    <cellStyle name="Moeda 2 2 3 2 2 2 5" xfId="835"/>
    <cellStyle name="Moeda 2 2 3 2 2 2 5 2" xfId="9630"/>
    <cellStyle name="Moeda 2 2 3 2 2 2 5 2 2" xfId="26997"/>
    <cellStyle name="Moeda 2 2 3 2 2 2 5 3" xfId="13988"/>
    <cellStyle name="Moeda 2 2 3 2 2 2 5 3 2" xfId="22692"/>
    <cellStyle name="Moeda 2 2 3 2 2 2 5 4" xfId="18381"/>
    <cellStyle name="Moeda 2 2 3 2 2 2 6" xfId="8679"/>
    <cellStyle name="Moeda 2 2 3 2 2 2 6 2" xfId="13039"/>
    <cellStyle name="Moeda 2 2 3 2 2 2 6 2 2" xfId="30406"/>
    <cellStyle name="Moeda 2 2 3 2 2 2 6 3" xfId="17473"/>
    <cellStyle name="Moeda 2 2 3 2 2 2 6 3 2" xfId="26102"/>
    <cellStyle name="Moeda 2 2 3 2 2 2 6 4" xfId="21790"/>
    <cellStyle name="Moeda 2 2 3 2 2 2 7" xfId="9622"/>
    <cellStyle name="Moeda 2 2 3 2 2 2 7 2" xfId="26989"/>
    <cellStyle name="Moeda 2 2 3 2 2 2 8" xfId="13980"/>
    <cellStyle name="Moeda 2 2 3 2 2 2 8 2" xfId="22684"/>
    <cellStyle name="Moeda 2 2 3 2 2 2 9" xfId="18373"/>
    <cellStyle name="Moeda 2 2 3 2 2 3" xfId="836"/>
    <cellStyle name="Moeda 2 2 3 2 2 3 2" xfId="837"/>
    <cellStyle name="Moeda 2 2 3 2 2 3 2 2" xfId="838"/>
    <cellStyle name="Moeda 2 2 3 2 2 3 2 2 2" xfId="9633"/>
    <cellStyle name="Moeda 2 2 3 2 2 3 2 2 2 2" xfId="27000"/>
    <cellStyle name="Moeda 2 2 3 2 2 3 2 2 3" xfId="13991"/>
    <cellStyle name="Moeda 2 2 3 2 2 3 2 2 3 2" xfId="22695"/>
    <cellStyle name="Moeda 2 2 3 2 2 3 2 2 4" xfId="18384"/>
    <cellStyle name="Moeda 2 2 3 2 2 3 2 3" xfId="839"/>
    <cellStyle name="Moeda 2 2 3 2 2 3 2 3 2" xfId="9634"/>
    <cellStyle name="Moeda 2 2 3 2 2 3 2 3 2 2" xfId="27001"/>
    <cellStyle name="Moeda 2 2 3 2 2 3 2 3 3" xfId="13992"/>
    <cellStyle name="Moeda 2 2 3 2 2 3 2 3 3 2" xfId="22696"/>
    <cellStyle name="Moeda 2 2 3 2 2 3 2 3 4" xfId="18385"/>
    <cellStyle name="Moeda 2 2 3 2 2 3 2 4" xfId="9632"/>
    <cellStyle name="Moeda 2 2 3 2 2 3 2 4 2" xfId="26999"/>
    <cellStyle name="Moeda 2 2 3 2 2 3 2 5" xfId="13990"/>
    <cellStyle name="Moeda 2 2 3 2 2 3 2 5 2" xfId="22694"/>
    <cellStyle name="Moeda 2 2 3 2 2 3 2 6" xfId="18383"/>
    <cellStyle name="Moeda 2 2 3 2 2 3 3" xfId="840"/>
    <cellStyle name="Moeda 2 2 3 2 2 3 3 2" xfId="841"/>
    <cellStyle name="Moeda 2 2 3 2 2 3 3 2 2" xfId="9636"/>
    <cellStyle name="Moeda 2 2 3 2 2 3 3 2 2 2" xfId="27003"/>
    <cellStyle name="Moeda 2 2 3 2 2 3 3 2 3" xfId="13994"/>
    <cellStyle name="Moeda 2 2 3 2 2 3 3 2 3 2" xfId="22698"/>
    <cellStyle name="Moeda 2 2 3 2 2 3 3 2 4" xfId="18387"/>
    <cellStyle name="Moeda 2 2 3 2 2 3 3 3" xfId="842"/>
    <cellStyle name="Moeda 2 2 3 2 2 3 3 3 2" xfId="9637"/>
    <cellStyle name="Moeda 2 2 3 2 2 3 3 3 2 2" xfId="27004"/>
    <cellStyle name="Moeda 2 2 3 2 2 3 3 3 3" xfId="13995"/>
    <cellStyle name="Moeda 2 2 3 2 2 3 3 3 3 2" xfId="22699"/>
    <cellStyle name="Moeda 2 2 3 2 2 3 3 3 4" xfId="18388"/>
    <cellStyle name="Moeda 2 2 3 2 2 3 3 4" xfId="9635"/>
    <cellStyle name="Moeda 2 2 3 2 2 3 3 4 2" xfId="27002"/>
    <cellStyle name="Moeda 2 2 3 2 2 3 3 5" xfId="13993"/>
    <cellStyle name="Moeda 2 2 3 2 2 3 3 5 2" xfId="22697"/>
    <cellStyle name="Moeda 2 2 3 2 2 3 3 6" xfId="18386"/>
    <cellStyle name="Moeda 2 2 3 2 2 3 4" xfId="843"/>
    <cellStyle name="Moeda 2 2 3 2 2 3 4 2" xfId="9638"/>
    <cellStyle name="Moeda 2 2 3 2 2 3 4 2 2" xfId="27005"/>
    <cellStyle name="Moeda 2 2 3 2 2 3 4 3" xfId="13996"/>
    <cellStyle name="Moeda 2 2 3 2 2 3 4 3 2" xfId="22700"/>
    <cellStyle name="Moeda 2 2 3 2 2 3 4 4" xfId="18389"/>
    <cellStyle name="Moeda 2 2 3 2 2 3 5" xfId="844"/>
    <cellStyle name="Moeda 2 2 3 2 2 3 5 2" xfId="9639"/>
    <cellStyle name="Moeda 2 2 3 2 2 3 5 2 2" xfId="27006"/>
    <cellStyle name="Moeda 2 2 3 2 2 3 5 3" xfId="13997"/>
    <cellStyle name="Moeda 2 2 3 2 2 3 5 3 2" xfId="22701"/>
    <cellStyle name="Moeda 2 2 3 2 2 3 5 4" xfId="18390"/>
    <cellStyle name="Moeda 2 2 3 2 2 3 6" xfId="9631"/>
    <cellStyle name="Moeda 2 2 3 2 2 3 6 2" xfId="26998"/>
    <cellStyle name="Moeda 2 2 3 2 2 3 7" xfId="13989"/>
    <cellStyle name="Moeda 2 2 3 2 2 3 7 2" xfId="22693"/>
    <cellStyle name="Moeda 2 2 3 2 2 3 8" xfId="18382"/>
    <cellStyle name="Moeda 2 2 3 2 2 4" xfId="845"/>
    <cellStyle name="Moeda 2 2 3 2 2 4 2" xfId="846"/>
    <cellStyle name="Moeda 2 2 3 2 2 4 2 2" xfId="847"/>
    <cellStyle name="Moeda 2 2 3 2 2 4 2 2 2" xfId="9642"/>
    <cellStyle name="Moeda 2 2 3 2 2 4 2 2 2 2" xfId="27009"/>
    <cellStyle name="Moeda 2 2 3 2 2 4 2 2 3" xfId="14000"/>
    <cellStyle name="Moeda 2 2 3 2 2 4 2 2 3 2" xfId="22704"/>
    <cellStyle name="Moeda 2 2 3 2 2 4 2 2 4" xfId="18393"/>
    <cellStyle name="Moeda 2 2 3 2 2 4 2 3" xfId="848"/>
    <cellStyle name="Moeda 2 2 3 2 2 4 2 3 2" xfId="9643"/>
    <cellStyle name="Moeda 2 2 3 2 2 4 2 3 2 2" xfId="27010"/>
    <cellStyle name="Moeda 2 2 3 2 2 4 2 3 3" xfId="14001"/>
    <cellStyle name="Moeda 2 2 3 2 2 4 2 3 3 2" xfId="22705"/>
    <cellStyle name="Moeda 2 2 3 2 2 4 2 3 4" xfId="18394"/>
    <cellStyle name="Moeda 2 2 3 2 2 4 2 4" xfId="9641"/>
    <cellStyle name="Moeda 2 2 3 2 2 4 2 4 2" xfId="27008"/>
    <cellStyle name="Moeda 2 2 3 2 2 4 2 5" xfId="13999"/>
    <cellStyle name="Moeda 2 2 3 2 2 4 2 5 2" xfId="22703"/>
    <cellStyle name="Moeda 2 2 3 2 2 4 2 6" xfId="18392"/>
    <cellStyle name="Moeda 2 2 3 2 2 4 3" xfId="849"/>
    <cellStyle name="Moeda 2 2 3 2 2 4 3 2" xfId="9644"/>
    <cellStyle name="Moeda 2 2 3 2 2 4 3 2 2" xfId="27011"/>
    <cellStyle name="Moeda 2 2 3 2 2 4 3 3" xfId="14002"/>
    <cellStyle name="Moeda 2 2 3 2 2 4 3 3 2" xfId="22706"/>
    <cellStyle name="Moeda 2 2 3 2 2 4 3 4" xfId="18395"/>
    <cellStyle name="Moeda 2 2 3 2 2 4 4" xfId="850"/>
    <cellStyle name="Moeda 2 2 3 2 2 4 4 2" xfId="9645"/>
    <cellStyle name="Moeda 2 2 3 2 2 4 4 2 2" xfId="27012"/>
    <cellStyle name="Moeda 2 2 3 2 2 4 4 3" xfId="14003"/>
    <cellStyle name="Moeda 2 2 3 2 2 4 4 3 2" xfId="22707"/>
    <cellStyle name="Moeda 2 2 3 2 2 4 4 4" xfId="18396"/>
    <cellStyle name="Moeda 2 2 3 2 2 4 5" xfId="9640"/>
    <cellStyle name="Moeda 2 2 3 2 2 4 5 2" xfId="27007"/>
    <cellStyle name="Moeda 2 2 3 2 2 4 6" xfId="13998"/>
    <cellStyle name="Moeda 2 2 3 2 2 4 6 2" xfId="22702"/>
    <cellStyle name="Moeda 2 2 3 2 2 4 7" xfId="18391"/>
    <cellStyle name="Moeda 2 2 3 2 2 5" xfId="851"/>
    <cellStyle name="Moeda 2 2 3 2 2 5 2" xfId="852"/>
    <cellStyle name="Moeda 2 2 3 2 2 5 2 2" xfId="853"/>
    <cellStyle name="Moeda 2 2 3 2 2 5 2 2 2" xfId="9648"/>
    <cellStyle name="Moeda 2 2 3 2 2 5 2 2 2 2" xfId="27015"/>
    <cellStyle name="Moeda 2 2 3 2 2 5 2 2 3" xfId="14006"/>
    <cellStyle name="Moeda 2 2 3 2 2 5 2 2 3 2" xfId="22710"/>
    <cellStyle name="Moeda 2 2 3 2 2 5 2 2 4" xfId="18399"/>
    <cellStyle name="Moeda 2 2 3 2 2 5 2 3" xfId="854"/>
    <cellStyle name="Moeda 2 2 3 2 2 5 2 3 2" xfId="9649"/>
    <cellStyle name="Moeda 2 2 3 2 2 5 2 3 2 2" xfId="27016"/>
    <cellStyle name="Moeda 2 2 3 2 2 5 2 3 3" xfId="14007"/>
    <cellStyle name="Moeda 2 2 3 2 2 5 2 3 3 2" xfId="22711"/>
    <cellStyle name="Moeda 2 2 3 2 2 5 2 3 4" xfId="18400"/>
    <cellStyle name="Moeda 2 2 3 2 2 5 2 4" xfId="9647"/>
    <cellStyle name="Moeda 2 2 3 2 2 5 2 4 2" xfId="27014"/>
    <cellStyle name="Moeda 2 2 3 2 2 5 2 5" xfId="14005"/>
    <cellStyle name="Moeda 2 2 3 2 2 5 2 5 2" xfId="22709"/>
    <cellStyle name="Moeda 2 2 3 2 2 5 2 6" xfId="18398"/>
    <cellStyle name="Moeda 2 2 3 2 2 5 3" xfId="855"/>
    <cellStyle name="Moeda 2 2 3 2 2 5 3 2" xfId="9650"/>
    <cellStyle name="Moeda 2 2 3 2 2 5 3 2 2" xfId="27017"/>
    <cellStyle name="Moeda 2 2 3 2 2 5 3 3" xfId="14008"/>
    <cellStyle name="Moeda 2 2 3 2 2 5 3 3 2" xfId="22712"/>
    <cellStyle name="Moeda 2 2 3 2 2 5 3 4" xfId="18401"/>
    <cellStyle name="Moeda 2 2 3 2 2 5 4" xfId="856"/>
    <cellStyle name="Moeda 2 2 3 2 2 5 4 2" xfId="9651"/>
    <cellStyle name="Moeda 2 2 3 2 2 5 4 2 2" xfId="27018"/>
    <cellStyle name="Moeda 2 2 3 2 2 5 4 3" xfId="14009"/>
    <cellStyle name="Moeda 2 2 3 2 2 5 4 3 2" xfId="22713"/>
    <cellStyle name="Moeda 2 2 3 2 2 5 4 4" xfId="18402"/>
    <cellStyle name="Moeda 2 2 3 2 2 5 5" xfId="9646"/>
    <cellStyle name="Moeda 2 2 3 2 2 5 5 2" xfId="27013"/>
    <cellStyle name="Moeda 2 2 3 2 2 5 6" xfId="14004"/>
    <cellStyle name="Moeda 2 2 3 2 2 5 6 2" xfId="22708"/>
    <cellStyle name="Moeda 2 2 3 2 2 5 7" xfId="18397"/>
    <cellStyle name="Moeda 2 2 3 2 2 6" xfId="857"/>
    <cellStyle name="Moeda 2 2 3 2 2 6 2" xfId="858"/>
    <cellStyle name="Moeda 2 2 3 2 2 6 2 2" xfId="9653"/>
    <cellStyle name="Moeda 2 2 3 2 2 6 2 2 2" xfId="27020"/>
    <cellStyle name="Moeda 2 2 3 2 2 6 2 3" xfId="14011"/>
    <cellStyle name="Moeda 2 2 3 2 2 6 2 3 2" xfId="22715"/>
    <cellStyle name="Moeda 2 2 3 2 2 6 2 4" xfId="18404"/>
    <cellStyle name="Moeda 2 2 3 2 2 6 3" xfId="859"/>
    <cellStyle name="Moeda 2 2 3 2 2 6 3 2" xfId="9654"/>
    <cellStyle name="Moeda 2 2 3 2 2 6 3 2 2" xfId="27021"/>
    <cellStyle name="Moeda 2 2 3 2 2 6 3 3" xfId="14012"/>
    <cellStyle name="Moeda 2 2 3 2 2 6 3 3 2" xfId="22716"/>
    <cellStyle name="Moeda 2 2 3 2 2 6 3 4" xfId="18405"/>
    <cellStyle name="Moeda 2 2 3 2 2 6 4" xfId="9652"/>
    <cellStyle name="Moeda 2 2 3 2 2 6 4 2" xfId="27019"/>
    <cellStyle name="Moeda 2 2 3 2 2 6 5" xfId="14010"/>
    <cellStyle name="Moeda 2 2 3 2 2 6 5 2" xfId="22714"/>
    <cellStyle name="Moeda 2 2 3 2 2 6 6" xfId="18403"/>
    <cellStyle name="Moeda 2 2 3 2 2 7" xfId="860"/>
    <cellStyle name="Moeda 2 2 3 2 2 7 2" xfId="9655"/>
    <cellStyle name="Moeda 2 2 3 2 2 7 2 2" xfId="27022"/>
    <cellStyle name="Moeda 2 2 3 2 2 7 3" xfId="14013"/>
    <cellStyle name="Moeda 2 2 3 2 2 7 3 2" xfId="22717"/>
    <cellStyle name="Moeda 2 2 3 2 2 7 4" xfId="18406"/>
    <cellStyle name="Moeda 2 2 3 2 2 8" xfId="861"/>
    <cellStyle name="Moeda 2 2 3 2 2 8 2" xfId="9656"/>
    <cellStyle name="Moeda 2 2 3 2 2 8 2 2" xfId="27023"/>
    <cellStyle name="Moeda 2 2 3 2 2 8 3" xfId="14014"/>
    <cellStyle name="Moeda 2 2 3 2 2 8 3 2" xfId="22718"/>
    <cellStyle name="Moeda 2 2 3 2 2 8 4" xfId="18407"/>
    <cellStyle name="Moeda 2 2 3 2 2 9" xfId="8338"/>
    <cellStyle name="Moeda 2 2 3 2 2 9 2" xfId="12810"/>
    <cellStyle name="Moeda 2 2 3 2 2 9 2 2" xfId="30177"/>
    <cellStyle name="Moeda 2 2 3 2 2 9 3" xfId="17204"/>
    <cellStyle name="Moeda 2 2 3 2 2 9 3 2" xfId="25873"/>
    <cellStyle name="Moeda 2 2 3 2 2 9 4" xfId="21561"/>
    <cellStyle name="Moeda 2 2 3 2 3" xfId="862"/>
    <cellStyle name="Moeda 2 2 3 2 3 2" xfId="863"/>
    <cellStyle name="Moeda 2 2 3 2 3 2 2" xfId="864"/>
    <cellStyle name="Moeda 2 2 3 2 3 2 2 2" xfId="9659"/>
    <cellStyle name="Moeda 2 2 3 2 3 2 2 2 2" xfId="27026"/>
    <cellStyle name="Moeda 2 2 3 2 3 2 2 3" xfId="14017"/>
    <cellStyle name="Moeda 2 2 3 2 3 2 2 3 2" xfId="22721"/>
    <cellStyle name="Moeda 2 2 3 2 3 2 2 4" xfId="18410"/>
    <cellStyle name="Moeda 2 2 3 2 3 2 3" xfId="865"/>
    <cellStyle name="Moeda 2 2 3 2 3 2 3 2" xfId="9660"/>
    <cellStyle name="Moeda 2 2 3 2 3 2 3 2 2" xfId="27027"/>
    <cellStyle name="Moeda 2 2 3 2 3 2 3 3" xfId="14018"/>
    <cellStyle name="Moeda 2 2 3 2 3 2 3 3 2" xfId="22722"/>
    <cellStyle name="Moeda 2 2 3 2 3 2 3 4" xfId="18411"/>
    <cellStyle name="Moeda 2 2 3 2 3 2 4" xfId="9658"/>
    <cellStyle name="Moeda 2 2 3 2 3 2 4 2" xfId="27025"/>
    <cellStyle name="Moeda 2 2 3 2 3 2 5" xfId="14016"/>
    <cellStyle name="Moeda 2 2 3 2 3 2 5 2" xfId="22720"/>
    <cellStyle name="Moeda 2 2 3 2 3 2 6" xfId="18409"/>
    <cellStyle name="Moeda 2 2 3 2 3 3" xfId="866"/>
    <cellStyle name="Moeda 2 2 3 2 3 3 2" xfId="867"/>
    <cellStyle name="Moeda 2 2 3 2 3 3 2 2" xfId="9662"/>
    <cellStyle name="Moeda 2 2 3 2 3 3 2 2 2" xfId="27029"/>
    <cellStyle name="Moeda 2 2 3 2 3 3 2 3" xfId="14020"/>
    <cellStyle name="Moeda 2 2 3 2 3 3 2 3 2" xfId="22724"/>
    <cellStyle name="Moeda 2 2 3 2 3 3 2 4" xfId="18413"/>
    <cellStyle name="Moeda 2 2 3 2 3 3 3" xfId="868"/>
    <cellStyle name="Moeda 2 2 3 2 3 3 3 2" xfId="9663"/>
    <cellStyle name="Moeda 2 2 3 2 3 3 3 2 2" xfId="27030"/>
    <cellStyle name="Moeda 2 2 3 2 3 3 3 3" xfId="14021"/>
    <cellStyle name="Moeda 2 2 3 2 3 3 3 3 2" xfId="22725"/>
    <cellStyle name="Moeda 2 2 3 2 3 3 3 4" xfId="18414"/>
    <cellStyle name="Moeda 2 2 3 2 3 3 4" xfId="9661"/>
    <cellStyle name="Moeda 2 2 3 2 3 3 4 2" xfId="27028"/>
    <cellStyle name="Moeda 2 2 3 2 3 3 5" xfId="14019"/>
    <cellStyle name="Moeda 2 2 3 2 3 3 5 2" xfId="22723"/>
    <cellStyle name="Moeda 2 2 3 2 3 3 6" xfId="18412"/>
    <cellStyle name="Moeda 2 2 3 2 3 4" xfId="869"/>
    <cellStyle name="Moeda 2 2 3 2 3 4 2" xfId="9664"/>
    <cellStyle name="Moeda 2 2 3 2 3 4 2 2" xfId="27031"/>
    <cellStyle name="Moeda 2 2 3 2 3 4 3" xfId="14022"/>
    <cellStyle name="Moeda 2 2 3 2 3 4 3 2" xfId="22726"/>
    <cellStyle name="Moeda 2 2 3 2 3 4 4" xfId="18415"/>
    <cellStyle name="Moeda 2 2 3 2 3 5" xfId="870"/>
    <cellStyle name="Moeda 2 2 3 2 3 5 2" xfId="9665"/>
    <cellStyle name="Moeda 2 2 3 2 3 5 2 2" xfId="27032"/>
    <cellStyle name="Moeda 2 2 3 2 3 5 3" xfId="14023"/>
    <cellStyle name="Moeda 2 2 3 2 3 5 3 2" xfId="22727"/>
    <cellStyle name="Moeda 2 2 3 2 3 5 4" xfId="18416"/>
    <cellStyle name="Moeda 2 2 3 2 3 6" xfId="8680"/>
    <cellStyle name="Moeda 2 2 3 2 3 6 2" xfId="13040"/>
    <cellStyle name="Moeda 2 2 3 2 3 6 2 2" xfId="30407"/>
    <cellStyle name="Moeda 2 2 3 2 3 6 3" xfId="17474"/>
    <cellStyle name="Moeda 2 2 3 2 3 6 3 2" xfId="26103"/>
    <cellStyle name="Moeda 2 2 3 2 3 6 4" xfId="21791"/>
    <cellStyle name="Moeda 2 2 3 2 3 7" xfId="9657"/>
    <cellStyle name="Moeda 2 2 3 2 3 7 2" xfId="27024"/>
    <cellStyle name="Moeda 2 2 3 2 3 8" xfId="14015"/>
    <cellStyle name="Moeda 2 2 3 2 3 8 2" xfId="22719"/>
    <cellStyle name="Moeda 2 2 3 2 3 9" xfId="18408"/>
    <cellStyle name="Moeda 2 2 3 2 4" xfId="871"/>
    <cellStyle name="Moeda 2 2 3 2 4 2" xfId="872"/>
    <cellStyle name="Moeda 2 2 3 2 4 2 2" xfId="873"/>
    <cellStyle name="Moeda 2 2 3 2 4 2 2 2" xfId="9668"/>
    <cellStyle name="Moeda 2 2 3 2 4 2 2 2 2" xfId="27035"/>
    <cellStyle name="Moeda 2 2 3 2 4 2 2 3" xfId="14026"/>
    <cellStyle name="Moeda 2 2 3 2 4 2 2 3 2" xfId="22730"/>
    <cellStyle name="Moeda 2 2 3 2 4 2 2 4" xfId="18419"/>
    <cellStyle name="Moeda 2 2 3 2 4 2 3" xfId="874"/>
    <cellStyle name="Moeda 2 2 3 2 4 2 3 2" xfId="9669"/>
    <cellStyle name="Moeda 2 2 3 2 4 2 3 2 2" xfId="27036"/>
    <cellStyle name="Moeda 2 2 3 2 4 2 3 3" xfId="14027"/>
    <cellStyle name="Moeda 2 2 3 2 4 2 3 3 2" xfId="22731"/>
    <cellStyle name="Moeda 2 2 3 2 4 2 3 4" xfId="18420"/>
    <cellStyle name="Moeda 2 2 3 2 4 2 4" xfId="9667"/>
    <cellStyle name="Moeda 2 2 3 2 4 2 4 2" xfId="27034"/>
    <cellStyle name="Moeda 2 2 3 2 4 2 5" xfId="14025"/>
    <cellStyle name="Moeda 2 2 3 2 4 2 5 2" xfId="22729"/>
    <cellStyle name="Moeda 2 2 3 2 4 2 6" xfId="18418"/>
    <cellStyle name="Moeda 2 2 3 2 4 3" xfId="875"/>
    <cellStyle name="Moeda 2 2 3 2 4 3 2" xfId="876"/>
    <cellStyle name="Moeda 2 2 3 2 4 3 2 2" xfId="9671"/>
    <cellStyle name="Moeda 2 2 3 2 4 3 2 2 2" xfId="27038"/>
    <cellStyle name="Moeda 2 2 3 2 4 3 2 3" xfId="14029"/>
    <cellStyle name="Moeda 2 2 3 2 4 3 2 3 2" xfId="22733"/>
    <cellStyle name="Moeda 2 2 3 2 4 3 2 4" xfId="18422"/>
    <cellStyle name="Moeda 2 2 3 2 4 3 3" xfId="877"/>
    <cellStyle name="Moeda 2 2 3 2 4 3 3 2" xfId="9672"/>
    <cellStyle name="Moeda 2 2 3 2 4 3 3 2 2" xfId="27039"/>
    <cellStyle name="Moeda 2 2 3 2 4 3 3 3" xfId="14030"/>
    <cellStyle name="Moeda 2 2 3 2 4 3 3 3 2" xfId="22734"/>
    <cellStyle name="Moeda 2 2 3 2 4 3 3 4" xfId="18423"/>
    <cellStyle name="Moeda 2 2 3 2 4 3 4" xfId="9670"/>
    <cellStyle name="Moeda 2 2 3 2 4 3 4 2" xfId="27037"/>
    <cellStyle name="Moeda 2 2 3 2 4 3 5" xfId="14028"/>
    <cellStyle name="Moeda 2 2 3 2 4 3 5 2" xfId="22732"/>
    <cellStyle name="Moeda 2 2 3 2 4 3 6" xfId="18421"/>
    <cellStyle name="Moeda 2 2 3 2 4 4" xfId="878"/>
    <cellStyle name="Moeda 2 2 3 2 4 4 2" xfId="9673"/>
    <cellStyle name="Moeda 2 2 3 2 4 4 2 2" xfId="27040"/>
    <cellStyle name="Moeda 2 2 3 2 4 4 3" xfId="14031"/>
    <cellStyle name="Moeda 2 2 3 2 4 4 3 2" xfId="22735"/>
    <cellStyle name="Moeda 2 2 3 2 4 4 4" xfId="18424"/>
    <cellStyle name="Moeda 2 2 3 2 4 5" xfId="879"/>
    <cellStyle name="Moeda 2 2 3 2 4 5 2" xfId="9674"/>
    <cellStyle name="Moeda 2 2 3 2 4 5 2 2" xfId="27041"/>
    <cellStyle name="Moeda 2 2 3 2 4 5 3" xfId="14032"/>
    <cellStyle name="Moeda 2 2 3 2 4 5 3 2" xfId="22736"/>
    <cellStyle name="Moeda 2 2 3 2 4 5 4" xfId="18425"/>
    <cellStyle name="Moeda 2 2 3 2 4 6" xfId="9666"/>
    <cellStyle name="Moeda 2 2 3 2 4 6 2" xfId="27033"/>
    <cellStyle name="Moeda 2 2 3 2 4 7" xfId="14024"/>
    <cellStyle name="Moeda 2 2 3 2 4 7 2" xfId="22728"/>
    <cellStyle name="Moeda 2 2 3 2 4 8" xfId="18417"/>
    <cellStyle name="Moeda 2 2 3 2 5" xfId="880"/>
    <cellStyle name="Moeda 2 2 3 2 5 2" xfId="881"/>
    <cellStyle name="Moeda 2 2 3 2 5 2 2" xfId="882"/>
    <cellStyle name="Moeda 2 2 3 2 5 2 2 2" xfId="9677"/>
    <cellStyle name="Moeda 2 2 3 2 5 2 2 2 2" xfId="27044"/>
    <cellStyle name="Moeda 2 2 3 2 5 2 2 3" xfId="14035"/>
    <cellStyle name="Moeda 2 2 3 2 5 2 2 3 2" xfId="22739"/>
    <cellStyle name="Moeda 2 2 3 2 5 2 2 4" xfId="18428"/>
    <cellStyle name="Moeda 2 2 3 2 5 2 3" xfId="883"/>
    <cellStyle name="Moeda 2 2 3 2 5 2 3 2" xfId="9678"/>
    <cellStyle name="Moeda 2 2 3 2 5 2 3 2 2" xfId="27045"/>
    <cellStyle name="Moeda 2 2 3 2 5 2 3 3" xfId="14036"/>
    <cellStyle name="Moeda 2 2 3 2 5 2 3 3 2" xfId="22740"/>
    <cellStyle name="Moeda 2 2 3 2 5 2 3 4" xfId="18429"/>
    <cellStyle name="Moeda 2 2 3 2 5 2 4" xfId="9676"/>
    <cellStyle name="Moeda 2 2 3 2 5 2 4 2" xfId="27043"/>
    <cellStyle name="Moeda 2 2 3 2 5 2 5" xfId="14034"/>
    <cellStyle name="Moeda 2 2 3 2 5 2 5 2" xfId="22738"/>
    <cellStyle name="Moeda 2 2 3 2 5 2 6" xfId="18427"/>
    <cellStyle name="Moeda 2 2 3 2 5 3" xfId="884"/>
    <cellStyle name="Moeda 2 2 3 2 5 3 2" xfId="9679"/>
    <cellStyle name="Moeda 2 2 3 2 5 3 2 2" xfId="27046"/>
    <cellStyle name="Moeda 2 2 3 2 5 3 3" xfId="14037"/>
    <cellStyle name="Moeda 2 2 3 2 5 3 3 2" xfId="22741"/>
    <cellStyle name="Moeda 2 2 3 2 5 3 4" xfId="18430"/>
    <cellStyle name="Moeda 2 2 3 2 5 4" xfId="885"/>
    <cellStyle name="Moeda 2 2 3 2 5 4 2" xfId="9680"/>
    <cellStyle name="Moeda 2 2 3 2 5 4 2 2" xfId="27047"/>
    <cellStyle name="Moeda 2 2 3 2 5 4 3" xfId="14038"/>
    <cellStyle name="Moeda 2 2 3 2 5 4 3 2" xfId="22742"/>
    <cellStyle name="Moeda 2 2 3 2 5 4 4" xfId="18431"/>
    <cellStyle name="Moeda 2 2 3 2 5 5" xfId="9675"/>
    <cellStyle name="Moeda 2 2 3 2 5 5 2" xfId="27042"/>
    <cellStyle name="Moeda 2 2 3 2 5 6" xfId="14033"/>
    <cellStyle name="Moeda 2 2 3 2 5 6 2" xfId="22737"/>
    <cellStyle name="Moeda 2 2 3 2 5 7" xfId="18426"/>
    <cellStyle name="Moeda 2 2 3 2 6" xfId="886"/>
    <cellStyle name="Moeda 2 2 3 2 6 2" xfId="887"/>
    <cellStyle name="Moeda 2 2 3 2 6 2 2" xfId="888"/>
    <cellStyle name="Moeda 2 2 3 2 6 2 2 2" xfId="9683"/>
    <cellStyle name="Moeda 2 2 3 2 6 2 2 2 2" xfId="27050"/>
    <cellStyle name="Moeda 2 2 3 2 6 2 2 3" xfId="14041"/>
    <cellStyle name="Moeda 2 2 3 2 6 2 2 3 2" xfId="22745"/>
    <cellStyle name="Moeda 2 2 3 2 6 2 2 4" xfId="18434"/>
    <cellStyle name="Moeda 2 2 3 2 6 2 3" xfId="889"/>
    <cellStyle name="Moeda 2 2 3 2 6 2 3 2" xfId="9684"/>
    <cellStyle name="Moeda 2 2 3 2 6 2 3 2 2" xfId="27051"/>
    <cellStyle name="Moeda 2 2 3 2 6 2 3 3" xfId="14042"/>
    <cellStyle name="Moeda 2 2 3 2 6 2 3 3 2" xfId="22746"/>
    <cellStyle name="Moeda 2 2 3 2 6 2 3 4" xfId="18435"/>
    <cellStyle name="Moeda 2 2 3 2 6 2 4" xfId="9682"/>
    <cellStyle name="Moeda 2 2 3 2 6 2 4 2" xfId="27049"/>
    <cellStyle name="Moeda 2 2 3 2 6 2 5" xfId="14040"/>
    <cellStyle name="Moeda 2 2 3 2 6 2 5 2" xfId="22744"/>
    <cellStyle name="Moeda 2 2 3 2 6 2 6" xfId="18433"/>
    <cellStyle name="Moeda 2 2 3 2 6 3" xfId="890"/>
    <cellStyle name="Moeda 2 2 3 2 6 3 2" xfId="9685"/>
    <cellStyle name="Moeda 2 2 3 2 6 3 2 2" xfId="27052"/>
    <cellStyle name="Moeda 2 2 3 2 6 3 3" xfId="14043"/>
    <cellStyle name="Moeda 2 2 3 2 6 3 3 2" xfId="22747"/>
    <cellStyle name="Moeda 2 2 3 2 6 3 4" xfId="18436"/>
    <cellStyle name="Moeda 2 2 3 2 6 4" xfId="891"/>
    <cellStyle name="Moeda 2 2 3 2 6 4 2" xfId="9686"/>
    <cellStyle name="Moeda 2 2 3 2 6 4 2 2" xfId="27053"/>
    <cellStyle name="Moeda 2 2 3 2 6 4 3" xfId="14044"/>
    <cellStyle name="Moeda 2 2 3 2 6 4 3 2" xfId="22748"/>
    <cellStyle name="Moeda 2 2 3 2 6 4 4" xfId="18437"/>
    <cellStyle name="Moeda 2 2 3 2 6 5" xfId="9681"/>
    <cellStyle name="Moeda 2 2 3 2 6 5 2" xfId="27048"/>
    <cellStyle name="Moeda 2 2 3 2 6 6" xfId="14039"/>
    <cellStyle name="Moeda 2 2 3 2 6 6 2" xfId="22743"/>
    <cellStyle name="Moeda 2 2 3 2 6 7" xfId="18432"/>
    <cellStyle name="Moeda 2 2 3 2 7" xfId="892"/>
    <cellStyle name="Moeda 2 2 3 2 7 2" xfId="893"/>
    <cellStyle name="Moeda 2 2 3 2 7 2 2" xfId="9688"/>
    <cellStyle name="Moeda 2 2 3 2 7 2 2 2" xfId="27055"/>
    <cellStyle name="Moeda 2 2 3 2 7 2 3" xfId="14046"/>
    <cellStyle name="Moeda 2 2 3 2 7 2 3 2" xfId="22750"/>
    <cellStyle name="Moeda 2 2 3 2 7 2 4" xfId="18439"/>
    <cellStyle name="Moeda 2 2 3 2 7 3" xfId="894"/>
    <cellStyle name="Moeda 2 2 3 2 7 3 2" xfId="9689"/>
    <cellStyle name="Moeda 2 2 3 2 7 3 2 2" xfId="27056"/>
    <cellStyle name="Moeda 2 2 3 2 7 3 3" xfId="14047"/>
    <cellStyle name="Moeda 2 2 3 2 7 3 3 2" xfId="22751"/>
    <cellStyle name="Moeda 2 2 3 2 7 3 4" xfId="18440"/>
    <cellStyle name="Moeda 2 2 3 2 7 4" xfId="9687"/>
    <cellStyle name="Moeda 2 2 3 2 7 4 2" xfId="27054"/>
    <cellStyle name="Moeda 2 2 3 2 7 5" xfId="14045"/>
    <cellStyle name="Moeda 2 2 3 2 7 5 2" xfId="22749"/>
    <cellStyle name="Moeda 2 2 3 2 7 6" xfId="18438"/>
    <cellStyle name="Moeda 2 2 3 2 8" xfId="895"/>
    <cellStyle name="Moeda 2 2 3 2 8 2" xfId="9690"/>
    <cellStyle name="Moeda 2 2 3 2 8 2 2" xfId="27057"/>
    <cellStyle name="Moeda 2 2 3 2 8 3" xfId="14048"/>
    <cellStyle name="Moeda 2 2 3 2 8 3 2" xfId="22752"/>
    <cellStyle name="Moeda 2 2 3 2 8 4" xfId="18441"/>
    <cellStyle name="Moeda 2 2 3 2 9" xfId="896"/>
    <cellStyle name="Moeda 2 2 3 2 9 2" xfId="9691"/>
    <cellStyle name="Moeda 2 2 3 2 9 2 2" xfId="27058"/>
    <cellStyle name="Moeda 2 2 3 2 9 3" xfId="14049"/>
    <cellStyle name="Moeda 2 2 3 2 9 3 2" xfId="22753"/>
    <cellStyle name="Moeda 2 2 3 2 9 4" xfId="18442"/>
    <cellStyle name="Moeda 2 2 3 3" xfId="897"/>
    <cellStyle name="Moeda 2 2 3 3 10" xfId="8681"/>
    <cellStyle name="Moeda 2 2 3 3 10 2" xfId="13041"/>
    <cellStyle name="Moeda 2 2 3 3 10 2 2" xfId="30408"/>
    <cellStyle name="Moeda 2 2 3 3 10 3" xfId="17475"/>
    <cellStyle name="Moeda 2 2 3 3 10 3 2" xfId="26104"/>
    <cellStyle name="Moeda 2 2 3 3 10 4" xfId="21792"/>
    <cellStyle name="Moeda 2 2 3 3 11" xfId="9692"/>
    <cellStyle name="Moeda 2 2 3 3 11 2" xfId="27059"/>
    <cellStyle name="Moeda 2 2 3 3 12" xfId="14050"/>
    <cellStyle name="Moeda 2 2 3 3 12 2" xfId="22754"/>
    <cellStyle name="Moeda 2 2 3 3 13" xfId="18443"/>
    <cellStyle name="Moeda 2 2 3 3 2" xfId="898"/>
    <cellStyle name="Moeda 2 2 3 3 2 2" xfId="899"/>
    <cellStyle name="Moeda 2 2 3 3 2 2 2" xfId="900"/>
    <cellStyle name="Moeda 2 2 3 3 2 2 2 2" xfId="9695"/>
    <cellStyle name="Moeda 2 2 3 3 2 2 2 2 2" xfId="27062"/>
    <cellStyle name="Moeda 2 2 3 3 2 2 2 3" xfId="14053"/>
    <cellStyle name="Moeda 2 2 3 3 2 2 2 3 2" xfId="22757"/>
    <cellStyle name="Moeda 2 2 3 3 2 2 2 4" xfId="18446"/>
    <cellStyle name="Moeda 2 2 3 3 2 2 3" xfId="901"/>
    <cellStyle name="Moeda 2 2 3 3 2 2 3 2" xfId="9696"/>
    <cellStyle name="Moeda 2 2 3 3 2 2 3 2 2" xfId="27063"/>
    <cellStyle name="Moeda 2 2 3 3 2 2 3 3" xfId="14054"/>
    <cellStyle name="Moeda 2 2 3 3 2 2 3 3 2" xfId="22758"/>
    <cellStyle name="Moeda 2 2 3 3 2 2 3 4" xfId="18447"/>
    <cellStyle name="Moeda 2 2 3 3 2 2 4" xfId="9694"/>
    <cellStyle name="Moeda 2 2 3 3 2 2 4 2" xfId="27061"/>
    <cellStyle name="Moeda 2 2 3 3 2 2 5" xfId="14052"/>
    <cellStyle name="Moeda 2 2 3 3 2 2 5 2" xfId="22756"/>
    <cellStyle name="Moeda 2 2 3 3 2 2 6" xfId="18445"/>
    <cellStyle name="Moeda 2 2 3 3 2 3" xfId="902"/>
    <cellStyle name="Moeda 2 2 3 3 2 3 2" xfId="903"/>
    <cellStyle name="Moeda 2 2 3 3 2 3 2 2" xfId="9698"/>
    <cellStyle name="Moeda 2 2 3 3 2 3 2 2 2" xfId="27065"/>
    <cellStyle name="Moeda 2 2 3 3 2 3 2 3" xfId="14056"/>
    <cellStyle name="Moeda 2 2 3 3 2 3 2 3 2" xfId="22760"/>
    <cellStyle name="Moeda 2 2 3 3 2 3 2 4" xfId="18449"/>
    <cellStyle name="Moeda 2 2 3 3 2 3 3" xfId="904"/>
    <cellStyle name="Moeda 2 2 3 3 2 3 3 2" xfId="9699"/>
    <cellStyle name="Moeda 2 2 3 3 2 3 3 2 2" xfId="27066"/>
    <cellStyle name="Moeda 2 2 3 3 2 3 3 3" xfId="14057"/>
    <cellStyle name="Moeda 2 2 3 3 2 3 3 3 2" xfId="22761"/>
    <cellStyle name="Moeda 2 2 3 3 2 3 3 4" xfId="18450"/>
    <cellStyle name="Moeda 2 2 3 3 2 3 4" xfId="9697"/>
    <cellStyle name="Moeda 2 2 3 3 2 3 4 2" xfId="27064"/>
    <cellStyle name="Moeda 2 2 3 3 2 3 5" xfId="14055"/>
    <cellStyle name="Moeda 2 2 3 3 2 3 5 2" xfId="22759"/>
    <cellStyle name="Moeda 2 2 3 3 2 3 6" xfId="18448"/>
    <cellStyle name="Moeda 2 2 3 3 2 4" xfId="905"/>
    <cellStyle name="Moeda 2 2 3 3 2 4 2" xfId="9700"/>
    <cellStyle name="Moeda 2 2 3 3 2 4 2 2" xfId="27067"/>
    <cellStyle name="Moeda 2 2 3 3 2 4 3" xfId="14058"/>
    <cellStyle name="Moeda 2 2 3 3 2 4 3 2" xfId="22762"/>
    <cellStyle name="Moeda 2 2 3 3 2 4 4" xfId="18451"/>
    <cellStyle name="Moeda 2 2 3 3 2 5" xfId="906"/>
    <cellStyle name="Moeda 2 2 3 3 2 5 2" xfId="9701"/>
    <cellStyle name="Moeda 2 2 3 3 2 5 2 2" xfId="27068"/>
    <cellStyle name="Moeda 2 2 3 3 2 5 3" xfId="14059"/>
    <cellStyle name="Moeda 2 2 3 3 2 5 3 2" xfId="22763"/>
    <cellStyle name="Moeda 2 2 3 3 2 5 4" xfId="18452"/>
    <cellStyle name="Moeda 2 2 3 3 2 6" xfId="8682"/>
    <cellStyle name="Moeda 2 2 3 3 2 6 2" xfId="13042"/>
    <cellStyle name="Moeda 2 2 3 3 2 6 2 2" xfId="30409"/>
    <cellStyle name="Moeda 2 2 3 3 2 6 3" xfId="17476"/>
    <cellStyle name="Moeda 2 2 3 3 2 6 3 2" xfId="26105"/>
    <cellStyle name="Moeda 2 2 3 3 2 6 4" xfId="21793"/>
    <cellStyle name="Moeda 2 2 3 3 2 7" xfId="9693"/>
    <cellStyle name="Moeda 2 2 3 3 2 7 2" xfId="27060"/>
    <cellStyle name="Moeda 2 2 3 3 2 8" xfId="14051"/>
    <cellStyle name="Moeda 2 2 3 3 2 8 2" xfId="22755"/>
    <cellStyle name="Moeda 2 2 3 3 2 9" xfId="18444"/>
    <cellStyle name="Moeda 2 2 3 3 3" xfId="907"/>
    <cellStyle name="Moeda 2 2 3 3 3 2" xfId="908"/>
    <cellStyle name="Moeda 2 2 3 3 3 2 2" xfId="909"/>
    <cellStyle name="Moeda 2 2 3 3 3 2 2 2" xfId="9704"/>
    <cellStyle name="Moeda 2 2 3 3 3 2 2 2 2" xfId="27071"/>
    <cellStyle name="Moeda 2 2 3 3 3 2 2 3" xfId="14062"/>
    <cellStyle name="Moeda 2 2 3 3 3 2 2 3 2" xfId="22766"/>
    <cellStyle name="Moeda 2 2 3 3 3 2 2 4" xfId="18455"/>
    <cellStyle name="Moeda 2 2 3 3 3 2 3" xfId="910"/>
    <cellStyle name="Moeda 2 2 3 3 3 2 3 2" xfId="9705"/>
    <cellStyle name="Moeda 2 2 3 3 3 2 3 2 2" xfId="27072"/>
    <cellStyle name="Moeda 2 2 3 3 3 2 3 3" xfId="14063"/>
    <cellStyle name="Moeda 2 2 3 3 3 2 3 3 2" xfId="22767"/>
    <cellStyle name="Moeda 2 2 3 3 3 2 3 4" xfId="18456"/>
    <cellStyle name="Moeda 2 2 3 3 3 2 4" xfId="9703"/>
    <cellStyle name="Moeda 2 2 3 3 3 2 4 2" xfId="27070"/>
    <cellStyle name="Moeda 2 2 3 3 3 2 5" xfId="14061"/>
    <cellStyle name="Moeda 2 2 3 3 3 2 5 2" xfId="22765"/>
    <cellStyle name="Moeda 2 2 3 3 3 2 6" xfId="18454"/>
    <cellStyle name="Moeda 2 2 3 3 3 3" xfId="911"/>
    <cellStyle name="Moeda 2 2 3 3 3 3 2" xfId="912"/>
    <cellStyle name="Moeda 2 2 3 3 3 3 2 2" xfId="9707"/>
    <cellStyle name="Moeda 2 2 3 3 3 3 2 2 2" xfId="27074"/>
    <cellStyle name="Moeda 2 2 3 3 3 3 2 3" xfId="14065"/>
    <cellStyle name="Moeda 2 2 3 3 3 3 2 3 2" xfId="22769"/>
    <cellStyle name="Moeda 2 2 3 3 3 3 2 4" xfId="18458"/>
    <cellStyle name="Moeda 2 2 3 3 3 3 3" xfId="913"/>
    <cellStyle name="Moeda 2 2 3 3 3 3 3 2" xfId="9708"/>
    <cellStyle name="Moeda 2 2 3 3 3 3 3 2 2" xfId="27075"/>
    <cellStyle name="Moeda 2 2 3 3 3 3 3 3" xfId="14066"/>
    <cellStyle name="Moeda 2 2 3 3 3 3 3 3 2" xfId="22770"/>
    <cellStyle name="Moeda 2 2 3 3 3 3 3 4" xfId="18459"/>
    <cellStyle name="Moeda 2 2 3 3 3 3 4" xfId="9706"/>
    <cellStyle name="Moeda 2 2 3 3 3 3 4 2" xfId="27073"/>
    <cellStyle name="Moeda 2 2 3 3 3 3 5" xfId="14064"/>
    <cellStyle name="Moeda 2 2 3 3 3 3 5 2" xfId="22768"/>
    <cellStyle name="Moeda 2 2 3 3 3 3 6" xfId="18457"/>
    <cellStyle name="Moeda 2 2 3 3 3 4" xfId="914"/>
    <cellStyle name="Moeda 2 2 3 3 3 4 2" xfId="9709"/>
    <cellStyle name="Moeda 2 2 3 3 3 4 2 2" xfId="27076"/>
    <cellStyle name="Moeda 2 2 3 3 3 4 3" xfId="14067"/>
    <cellStyle name="Moeda 2 2 3 3 3 4 3 2" xfId="22771"/>
    <cellStyle name="Moeda 2 2 3 3 3 4 4" xfId="18460"/>
    <cellStyle name="Moeda 2 2 3 3 3 5" xfId="915"/>
    <cellStyle name="Moeda 2 2 3 3 3 5 2" xfId="9710"/>
    <cellStyle name="Moeda 2 2 3 3 3 5 2 2" xfId="27077"/>
    <cellStyle name="Moeda 2 2 3 3 3 5 3" xfId="14068"/>
    <cellStyle name="Moeda 2 2 3 3 3 5 3 2" xfId="22772"/>
    <cellStyle name="Moeda 2 2 3 3 3 5 4" xfId="18461"/>
    <cellStyle name="Moeda 2 2 3 3 3 6" xfId="9702"/>
    <cellStyle name="Moeda 2 2 3 3 3 6 2" xfId="27069"/>
    <cellStyle name="Moeda 2 2 3 3 3 7" xfId="14060"/>
    <cellStyle name="Moeda 2 2 3 3 3 7 2" xfId="22764"/>
    <cellStyle name="Moeda 2 2 3 3 3 8" xfId="18453"/>
    <cellStyle name="Moeda 2 2 3 3 4" xfId="916"/>
    <cellStyle name="Moeda 2 2 3 3 4 2" xfId="917"/>
    <cellStyle name="Moeda 2 2 3 3 4 2 2" xfId="918"/>
    <cellStyle name="Moeda 2 2 3 3 4 2 2 2" xfId="9713"/>
    <cellStyle name="Moeda 2 2 3 3 4 2 2 2 2" xfId="27080"/>
    <cellStyle name="Moeda 2 2 3 3 4 2 2 3" xfId="14071"/>
    <cellStyle name="Moeda 2 2 3 3 4 2 2 3 2" xfId="22775"/>
    <cellStyle name="Moeda 2 2 3 3 4 2 2 4" xfId="18464"/>
    <cellStyle name="Moeda 2 2 3 3 4 2 3" xfId="919"/>
    <cellStyle name="Moeda 2 2 3 3 4 2 3 2" xfId="9714"/>
    <cellStyle name="Moeda 2 2 3 3 4 2 3 2 2" xfId="27081"/>
    <cellStyle name="Moeda 2 2 3 3 4 2 3 3" xfId="14072"/>
    <cellStyle name="Moeda 2 2 3 3 4 2 3 3 2" xfId="22776"/>
    <cellStyle name="Moeda 2 2 3 3 4 2 3 4" xfId="18465"/>
    <cellStyle name="Moeda 2 2 3 3 4 2 4" xfId="9712"/>
    <cellStyle name="Moeda 2 2 3 3 4 2 4 2" xfId="27079"/>
    <cellStyle name="Moeda 2 2 3 3 4 2 5" xfId="14070"/>
    <cellStyle name="Moeda 2 2 3 3 4 2 5 2" xfId="22774"/>
    <cellStyle name="Moeda 2 2 3 3 4 2 6" xfId="18463"/>
    <cellStyle name="Moeda 2 2 3 3 4 3" xfId="920"/>
    <cellStyle name="Moeda 2 2 3 3 4 3 2" xfId="9715"/>
    <cellStyle name="Moeda 2 2 3 3 4 3 2 2" xfId="27082"/>
    <cellStyle name="Moeda 2 2 3 3 4 3 3" xfId="14073"/>
    <cellStyle name="Moeda 2 2 3 3 4 3 3 2" xfId="22777"/>
    <cellStyle name="Moeda 2 2 3 3 4 3 4" xfId="18466"/>
    <cellStyle name="Moeda 2 2 3 3 4 4" xfId="921"/>
    <cellStyle name="Moeda 2 2 3 3 4 4 2" xfId="9716"/>
    <cellStyle name="Moeda 2 2 3 3 4 4 2 2" xfId="27083"/>
    <cellStyle name="Moeda 2 2 3 3 4 4 3" xfId="14074"/>
    <cellStyle name="Moeda 2 2 3 3 4 4 3 2" xfId="22778"/>
    <cellStyle name="Moeda 2 2 3 3 4 4 4" xfId="18467"/>
    <cellStyle name="Moeda 2 2 3 3 4 5" xfId="9711"/>
    <cellStyle name="Moeda 2 2 3 3 4 5 2" xfId="27078"/>
    <cellStyle name="Moeda 2 2 3 3 4 6" xfId="14069"/>
    <cellStyle name="Moeda 2 2 3 3 4 6 2" xfId="22773"/>
    <cellStyle name="Moeda 2 2 3 3 4 7" xfId="18462"/>
    <cellStyle name="Moeda 2 2 3 3 5" xfId="922"/>
    <cellStyle name="Moeda 2 2 3 3 5 2" xfId="923"/>
    <cellStyle name="Moeda 2 2 3 3 5 2 2" xfId="924"/>
    <cellStyle name="Moeda 2 2 3 3 5 2 2 2" xfId="9719"/>
    <cellStyle name="Moeda 2 2 3 3 5 2 2 2 2" xfId="27086"/>
    <cellStyle name="Moeda 2 2 3 3 5 2 2 3" xfId="14077"/>
    <cellStyle name="Moeda 2 2 3 3 5 2 2 3 2" xfId="22781"/>
    <cellStyle name="Moeda 2 2 3 3 5 2 2 4" xfId="18470"/>
    <cellStyle name="Moeda 2 2 3 3 5 2 3" xfId="925"/>
    <cellStyle name="Moeda 2 2 3 3 5 2 3 2" xfId="9720"/>
    <cellStyle name="Moeda 2 2 3 3 5 2 3 2 2" xfId="27087"/>
    <cellStyle name="Moeda 2 2 3 3 5 2 3 3" xfId="14078"/>
    <cellStyle name="Moeda 2 2 3 3 5 2 3 3 2" xfId="22782"/>
    <cellStyle name="Moeda 2 2 3 3 5 2 3 4" xfId="18471"/>
    <cellStyle name="Moeda 2 2 3 3 5 2 4" xfId="9718"/>
    <cellStyle name="Moeda 2 2 3 3 5 2 4 2" xfId="27085"/>
    <cellStyle name="Moeda 2 2 3 3 5 2 5" xfId="14076"/>
    <cellStyle name="Moeda 2 2 3 3 5 2 5 2" xfId="22780"/>
    <cellStyle name="Moeda 2 2 3 3 5 2 6" xfId="18469"/>
    <cellStyle name="Moeda 2 2 3 3 5 3" xfId="926"/>
    <cellStyle name="Moeda 2 2 3 3 5 3 2" xfId="9721"/>
    <cellStyle name="Moeda 2 2 3 3 5 3 2 2" xfId="27088"/>
    <cellStyle name="Moeda 2 2 3 3 5 3 3" xfId="14079"/>
    <cellStyle name="Moeda 2 2 3 3 5 3 3 2" xfId="22783"/>
    <cellStyle name="Moeda 2 2 3 3 5 3 4" xfId="18472"/>
    <cellStyle name="Moeda 2 2 3 3 5 4" xfId="927"/>
    <cellStyle name="Moeda 2 2 3 3 5 4 2" xfId="9722"/>
    <cellStyle name="Moeda 2 2 3 3 5 4 2 2" xfId="27089"/>
    <cellStyle name="Moeda 2 2 3 3 5 4 3" xfId="14080"/>
    <cellStyle name="Moeda 2 2 3 3 5 4 3 2" xfId="22784"/>
    <cellStyle name="Moeda 2 2 3 3 5 4 4" xfId="18473"/>
    <cellStyle name="Moeda 2 2 3 3 5 5" xfId="9717"/>
    <cellStyle name="Moeda 2 2 3 3 5 5 2" xfId="27084"/>
    <cellStyle name="Moeda 2 2 3 3 5 6" xfId="14075"/>
    <cellStyle name="Moeda 2 2 3 3 5 6 2" xfId="22779"/>
    <cellStyle name="Moeda 2 2 3 3 5 7" xfId="18468"/>
    <cellStyle name="Moeda 2 2 3 3 6" xfId="928"/>
    <cellStyle name="Moeda 2 2 3 3 6 2" xfId="929"/>
    <cellStyle name="Moeda 2 2 3 3 6 2 2" xfId="9724"/>
    <cellStyle name="Moeda 2 2 3 3 6 2 2 2" xfId="27091"/>
    <cellStyle name="Moeda 2 2 3 3 6 2 3" xfId="14082"/>
    <cellStyle name="Moeda 2 2 3 3 6 2 3 2" xfId="22786"/>
    <cellStyle name="Moeda 2 2 3 3 6 2 4" xfId="18475"/>
    <cellStyle name="Moeda 2 2 3 3 6 3" xfId="930"/>
    <cellStyle name="Moeda 2 2 3 3 6 3 2" xfId="9725"/>
    <cellStyle name="Moeda 2 2 3 3 6 3 2 2" xfId="27092"/>
    <cellStyle name="Moeda 2 2 3 3 6 3 3" xfId="14083"/>
    <cellStyle name="Moeda 2 2 3 3 6 3 3 2" xfId="22787"/>
    <cellStyle name="Moeda 2 2 3 3 6 3 4" xfId="18476"/>
    <cellStyle name="Moeda 2 2 3 3 6 4" xfId="9723"/>
    <cellStyle name="Moeda 2 2 3 3 6 4 2" xfId="27090"/>
    <cellStyle name="Moeda 2 2 3 3 6 5" xfId="14081"/>
    <cellStyle name="Moeda 2 2 3 3 6 5 2" xfId="22785"/>
    <cellStyle name="Moeda 2 2 3 3 6 6" xfId="18474"/>
    <cellStyle name="Moeda 2 2 3 3 7" xfId="931"/>
    <cellStyle name="Moeda 2 2 3 3 7 2" xfId="9726"/>
    <cellStyle name="Moeda 2 2 3 3 7 2 2" xfId="27093"/>
    <cellStyle name="Moeda 2 2 3 3 7 3" xfId="14084"/>
    <cellStyle name="Moeda 2 2 3 3 7 3 2" xfId="22788"/>
    <cellStyle name="Moeda 2 2 3 3 7 4" xfId="18477"/>
    <cellStyle name="Moeda 2 2 3 3 8" xfId="932"/>
    <cellStyle name="Moeda 2 2 3 3 8 2" xfId="9727"/>
    <cellStyle name="Moeda 2 2 3 3 8 2 2" xfId="27094"/>
    <cellStyle name="Moeda 2 2 3 3 8 3" xfId="14085"/>
    <cellStyle name="Moeda 2 2 3 3 8 3 2" xfId="22789"/>
    <cellStyle name="Moeda 2 2 3 3 8 4" xfId="18478"/>
    <cellStyle name="Moeda 2 2 3 3 9" xfId="8339"/>
    <cellStyle name="Moeda 2 2 3 3 9 2" xfId="12811"/>
    <cellStyle name="Moeda 2 2 3 3 9 2 2" xfId="30178"/>
    <cellStyle name="Moeda 2 2 3 3 9 3" xfId="17205"/>
    <cellStyle name="Moeda 2 2 3 3 9 3 2" xfId="25874"/>
    <cellStyle name="Moeda 2 2 3 3 9 4" xfId="21562"/>
    <cellStyle name="Moeda 2 2 3 4" xfId="933"/>
    <cellStyle name="Moeda 2 2 3 4 2" xfId="934"/>
    <cellStyle name="Moeda 2 2 3 4 2 2" xfId="935"/>
    <cellStyle name="Moeda 2 2 3 4 2 2 2" xfId="9730"/>
    <cellStyle name="Moeda 2 2 3 4 2 2 2 2" xfId="27097"/>
    <cellStyle name="Moeda 2 2 3 4 2 2 3" xfId="14088"/>
    <cellStyle name="Moeda 2 2 3 4 2 2 3 2" xfId="22792"/>
    <cellStyle name="Moeda 2 2 3 4 2 2 4" xfId="18481"/>
    <cellStyle name="Moeda 2 2 3 4 2 3" xfId="936"/>
    <cellStyle name="Moeda 2 2 3 4 2 3 2" xfId="9731"/>
    <cellStyle name="Moeda 2 2 3 4 2 3 2 2" xfId="27098"/>
    <cellStyle name="Moeda 2 2 3 4 2 3 3" xfId="14089"/>
    <cellStyle name="Moeda 2 2 3 4 2 3 3 2" xfId="22793"/>
    <cellStyle name="Moeda 2 2 3 4 2 3 4" xfId="18482"/>
    <cellStyle name="Moeda 2 2 3 4 2 4" xfId="9729"/>
    <cellStyle name="Moeda 2 2 3 4 2 4 2" xfId="27096"/>
    <cellStyle name="Moeda 2 2 3 4 2 5" xfId="14087"/>
    <cellStyle name="Moeda 2 2 3 4 2 5 2" xfId="22791"/>
    <cellStyle name="Moeda 2 2 3 4 2 6" xfId="18480"/>
    <cellStyle name="Moeda 2 2 3 4 3" xfId="937"/>
    <cellStyle name="Moeda 2 2 3 4 3 2" xfId="938"/>
    <cellStyle name="Moeda 2 2 3 4 3 2 2" xfId="9733"/>
    <cellStyle name="Moeda 2 2 3 4 3 2 2 2" xfId="27100"/>
    <cellStyle name="Moeda 2 2 3 4 3 2 3" xfId="14091"/>
    <cellStyle name="Moeda 2 2 3 4 3 2 3 2" xfId="22795"/>
    <cellStyle name="Moeda 2 2 3 4 3 2 4" xfId="18484"/>
    <cellStyle name="Moeda 2 2 3 4 3 3" xfId="939"/>
    <cellStyle name="Moeda 2 2 3 4 3 3 2" xfId="9734"/>
    <cellStyle name="Moeda 2 2 3 4 3 3 2 2" xfId="27101"/>
    <cellStyle name="Moeda 2 2 3 4 3 3 3" xfId="14092"/>
    <cellStyle name="Moeda 2 2 3 4 3 3 3 2" xfId="22796"/>
    <cellStyle name="Moeda 2 2 3 4 3 3 4" xfId="18485"/>
    <cellStyle name="Moeda 2 2 3 4 3 4" xfId="9732"/>
    <cellStyle name="Moeda 2 2 3 4 3 4 2" xfId="27099"/>
    <cellStyle name="Moeda 2 2 3 4 3 5" xfId="14090"/>
    <cellStyle name="Moeda 2 2 3 4 3 5 2" xfId="22794"/>
    <cellStyle name="Moeda 2 2 3 4 3 6" xfId="18483"/>
    <cellStyle name="Moeda 2 2 3 4 4" xfId="940"/>
    <cellStyle name="Moeda 2 2 3 4 4 2" xfId="9735"/>
    <cellStyle name="Moeda 2 2 3 4 4 2 2" xfId="27102"/>
    <cellStyle name="Moeda 2 2 3 4 4 3" xfId="14093"/>
    <cellStyle name="Moeda 2 2 3 4 4 3 2" xfId="22797"/>
    <cellStyle name="Moeda 2 2 3 4 4 4" xfId="18486"/>
    <cellStyle name="Moeda 2 2 3 4 5" xfId="941"/>
    <cellStyle name="Moeda 2 2 3 4 5 2" xfId="9736"/>
    <cellStyle name="Moeda 2 2 3 4 5 2 2" xfId="27103"/>
    <cellStyle name="Moeda 2 2 3 4 5 3" xfId="14094"/>
    <cellStyle name="Moeda 2 2 3 4 5 3 2" xfId="22798"/>
    <cellStyle name="Moeda 2 2 3 4 5 4" xfId="18487"/>
    <cellStyle name="Moeda 2 2 3 4 6" xfId="8683"/>
    <cellStyle name="Moeda 2 2 3 4 6 2" xfId="13043"/>
    <cellStyle name="Moeda 2 2 3 4 6 2 2" xfId="30410"/>
    <cellStyle name="Moeda 2 2 3 4 6 3" xfId="17477"/>
    <cellStyle name="Moeda 2 2 3 4 6 3 2" xfId="26106"/>
    <cellStyle name="Moeda 2 2 3 4 6 4" xfId="21794"/>
    <cellStyle name="Moeda 2 2 3 4 7" xfId="9728"/>
    <cellStyle name="Moeda 2 2 3 4 7 2" xfId="27095"/>
    <cellStyle name="Moeda 2 2 3 4 8" xfId="14086"/>
    <cellStyle name="Moeda 2 2 3 4 8 2" xfId="22790"/>
    <cellStyle name="Moeda 2 2 3 4 9" xfId="18479"/>
    <cellStyle name="Moeda 2 2 3 5" xfId="942"/>
    <cellStyle name="Moeda 2 2 3 5 2" xfId="943"/>
    <cellStyle name="Moeda 2 2 3 5 2 2" xfId="944"/>
    <cellStyle name="Moeda 2 2 3 5 2 2 2" xfId="9739"/>
    <cellStyle name="Moeda 2 2 3 5 2 2 2 2" xfId="27106"/>
    <cellStyle name="Moeda 2 2 3 5 2 2 3" xfId="14097"/>
    <cellStyle name="Moeda 2 2 3 5 2 2 3 2" xfId="22801"/>
    <cellStyle name="Moeda 2 2 3 5 2 2 4" xfId="18490"/>
    <cellStyle name="Moeda 2 2 3 5 2 3" xfId="945"/>
    <cellStyle name="Moeda 2 2 3 5 2 3 2" xfId="9740"/>
    <cellStyle name="Moeda 2 2 3 5 2 3 2 2" xfId="27107"/>
    <cellStyle name="Moeda 2 2 3 5 2 3 3" xfId="14098"/>
    <cellStyle name="Moeda 2 2 3 5 2 3 3 2" xfId="22802"/>
    <cellStyle name="Moeda 2 2 3 5 2 3 4" xfId="18491"/>
    <cellStyle name="Moeda 2 2 3 5 2 4" xfId="9738"/>
    <cellStyle name="Moeda 2 2 3 5 2 4 2" xfId="27105"/>
    <cellStyle name="Moeda 2 2 3 5 2 5" xfId="14096"/>
    <cellStyle name="Moeda 2 2 3 5 2 5 2" xfId="22800"/>
    <cellStyle name="Moeda 2 2 3 5 2 6" xfId="18489"/>
    <cellStyle name="Moeda 2 2 3 5 3" xfId="946"/>
    <cellStyle name="Moeda 2 2 3 5 3 2" xfId="947"/>
    <cellStyle name="Moeda 2 2 3 5 3 2 2" xfId="9742"/>
    <cellStyle name="Moeda 2 2 3 5 3 2 2 2" xfId="27109"/>
    <cellStyle name="Moeda 2 2 3 5 3 2 3" xfId="14100"/>
    <cellStyle name="Moeda 2 2 3 5 3 2 3 2" xfId="22804"/>
    <cellStyle name="Moeda 2 2 3 5 3 2 4" xfId="18493"/>
    <cellStyle name="Moeda 2 2 3 5 3 3" xfId="948"/>
    <cellStyle name="Moeda 2 2 3 5 3 3 2" xfId="9743"/>
    <cellStyle name="Moeda 2 2 3 5 3 3 2 2" xfId="27110"/>
    <cellStyle name="Moeda 2 2 3 5 3 3 3" xfId="14101"/>
    <cellStyle name="Moeda 2 2 3 5 3 3 3 2" xfId="22805"/>
    <cellStyle name="Moeda 2 2 3 5 3 3 4" xfId="18494"/>
    <cellStyle name="Moeda 2 2 3 5 3 4" xfId="9741"/>
    <cellStyle name="Moeda 2 2 3 5 3 4 2" xfId="27108"/>
    <cellStyle name="Moeda 2 2 3 5 3 5" xfId="14099"/>
    <cellStyle name="Moeda 2 2 3 5 3 5 2" xfId="22803"/>
    <cellStyle name="Moeda 2 2 3 5 3 6" xfId="18492"/>
    <cellStyle name="Moeda 2 2 3 5 4" xfId="949"/>
    <cellStyle name="Moeda 2 2 3 5 4 2" xfId="9744"/>
    <cellStyle name="Moeda 2 2 3 5 4 2 2" xfId="27111"/>
    <cellStyle name="Moeda 2 2 3 5 4 3" xfId="14102"/>
    <cellStyle name="Moeda 2 2 3 5 4 3 2" xfId="22806"/>
    <cellStyle name="Moeda 2 2 3 5 4 4" xfId="18495"/>
    <cellStyle name="Moeda 2 2 3 5 5" xfId="950"/>
    <cellStyle name="Moeda 2 2 3 5 5 2" xfId="9745"/>
    <cellStyle name="Moeda 2 2 3 5 5 2 2" xfId="27112"/>
    <cellStyle name="Moeda 2 2 3 5 5 3" xfId="14103"/>
    <cellStyle name="Moeda 2 2 3 5 5 3 2" xfId="22807"/>
    <cellStyle name="Moeda 2 2 3 5 5 4" xfId="18496"/>
    <cellStyle name="Moeda 2 2 3 5 6" xfId="9737"/>
    <cellStyle name="Moeda 2 2 3 5 6 2" xfId="27104"/>
    <cellStyle name="Moeda 2 2 3 5 7" xfId="14095"/>
    <cellStyle name="Moeda 2 2 3 5 7 2" xfId="22799"/>
    <cellStyle name="Moeda 2 2 3 5 8" xfId="18488"/>
    <cellStyle name="Moeda 2 2 3 6" xfId="951"/>
    <cellStyle name="Moeda 2 2 3 6 2" xfId="952"/>
    <cellStyle name="Moeda 2 2 3 6 2 2" xfId="953"/>
    <cellStyle name="Moeda 2 2 3 6 2 2 2" xfId="9748"/>
    <cellStyle name="Moeda 2 2 3 6 2 2 2 2" xfId="27115"/>
    <cellStyle name="Moeda 2 2 3 6 2 2 3" xfId="14106"/>
    <cellStyle name="Moeda 2 2 3 6 2 2 3 2" xfId="22810"/>
    <cellStyle name="Moeda 2 2 3 6 2 2 4" xfId="18499"/>
    <cellStyle name="Moeda 2 2 3 6 2 3" xfId="954"/>
    <cellStyle name="Moeda 2 2 3 6 2 3 2" xfId="9749"/>
    <cellStyle name="Moeda 2 2 3 6 2 3 2 2" xfId="27116"/>
    <cellStyle name="Moeda 2 2 3 6 2 3 3" xfId="14107"/>
    <cellStyle name="Moeda 2 2 3 6 2 3 3 2" xfId="22811"/>
    <cellStyle name="Moeda 2 2 3 6 2 3 4" xfId="18500"/>
    <cellStyle name="Moeda 2 2 3 6 2 4" xfId="9747"/>
    <cellStyle name="Moeda 2 2 3 6 2 4 2" xfId="27114"/>
    <cellStyle name="Moeda 2 2 3 6 2 5" xfId="14105"/>
    <cellStyle name="Moeda 2 2 3 6 2 5 2" xfId="22809"/>
    <cellStyle name="Moeda 2 2 3 6 2 6" xfId="18498"/>
    <cellStyle name="Moeda 2 2 3 6 3" xfId="955"/>
    <cellStyle name="Moeda 2 2 3 6 3 2" xfId="9750"/>
    <cellStyle name="Moeda 2 2 3 6 3 2 2" xfId="27117"/>
    <cellStyle name="Moeda 2 2 3 6 3 3" xfId="14108"/>
    <cellStyle name="Moeda 2 2 3 6 3 3 2" xfId="22812"/>
    <cellStyle name="Moeda 2 2 3 6 3 4" xfId="18501"/>
    <cellStyle name="Moeda 2 2 3 6 4" xfId="956"/>
    <cellStyle name="Moeda 2 2 3 6 4 2" xfId="9751"/>
    <cellStyle name="Moeda 2 2 3 6 4 2 2" xfId="27118"/>
    <cellStyle name="Moeda 2 2 3 6 4 3" xfId="14109"/>
    <cellStyle name="Moeda 2 2 3 6 4 3 2" xfId="22813"/>
    <cellStyle name="Moeda 2 2 3 6 4 4" xfId="18502"/>
    <cellStyle name="Moeda 2 2 3 6 5" xfId="9746"/>
    <cellStyle name="Moeda 2 2 3 6 5 2" xfId="27113"/>
    <cellStyle name="Moeda 2 2 3 6 6" xfId="14104"/>
    <cellStyle name="Moeda 2 2 3 6 6 2" xfId="22808"/>
    <cellStyle name="Moeda 2 2 3 6 7" xfId="18497"/>
    <cellStyle name="Moeda 2 2 3 7" xfId="957"/>
    <cellStyle name="Moeda 2 2 3 7 2" xfId="958"/>
    <cellStyle name="Moeda 2 2 3 7 2 2" xfId="959"/>
    <cellStyle name="Moeda 2 2 3 7 2 2 2" xfId="9754"/>
    <cellStyle name="Moeda 2 2 3 7 2 2 2 2" xfId="27121"/>
    <cellStyle name="Moeda 2 2 3 7 2 2 3" xfId="14112"/>
    <cellStyle name="Moeda 2 2 3 7 2 2 3 2" xfId="22816"/>
    <cellStyle name="Moeda 2 2 3 7 2 2 4" xfId="18505"/>
    <cellStyle name="Moeda 2 2 3 7 2 3" xfId="960"/>
    <cellStyle name="Moeda 2 2 3 7 2 3 2" xfId="9755"/>
    <cellStyle name="Moeda 2 2 3 7 2 3 2 2" xfId="27122"/>
    <cellStyle name="Moeda 2 2 3 7 2 3 3" xfId="14113"/>
    <cellStyle name="Moeda 2 2 3 7 2 3 3 2" xfId="22817"/>
    <cellStyle name="Moeda 2 2 3 7 2 3 4" xfId="18506"/>
    <cellStyle name="Moeda 2 2 3 7 2 4" xfId="9753"/>
    <cellStyle name="Moeda 2 2 3 7 2 4 2" xfId="27120"/>
    <cellStyle name="Moeda 2 2 3 7 2 5" xfId="14111"/>
    <cellStyle name="Moeda 2 2 3 7 2 5 2" xfId="22815"/>
    <cellStyle name="Moeda 2 2 3 7 2 6" xfId="18504"/>
    <cellStyle name="Moeda 2 2 3 7 3" xfId="961"/>
    <cellStyle name="Moeda 2 2 3 7 3 2" xfId="9756"/>
    <cellStyle name="Moeda 2 2 3 7 3 2 2" xfId="27123"/>
    <cellStyle name="Moeda 2 2 3 7 3 3" xfId="14114"/>
    <cellStyle name="Moeda 2 2 3 7 3 3 2" xfId="22818"/>
    <cellStyle name="Moeda 2 2 3 7 3 4" xfId="18507"/>
    <cellStyle name="Moeda 2 2 3 7 4" xfId="962"/>
    <cellStyle name="Moeda 2 2 3 7 4 2" xfId="9757"/>
    <cellStyle name="Moeda 2 2 3 7 4 2 2" xfId="27124"/>
    <cellStyle name="Moeda 2 2 3 7 4 3" xfId="14115"/>
    <cellStyle name="Moeda 2 2 3 7 4 3 2" xfId="22819"/>
    <cellStyle name="Moeda 2 2 3 7 4 4" xfId="18508"/>
    <cellStyle name="Moeda 2 2 3 7 5" xfId="9752"/>
    <cellStyle name="Moeda 2 2 3 7 5 2" xfId="27119"/>
    <cellStyle name="Moeda 2 2 3 7 6" xfId="14110"/>
    <cellStyle name="Moeda 2 2 3 7 6 2" xfId="22814"/>
    <cellStyle name="Moeda 2 2 3 7 7" xfId="18503"/>
    <cellStyle name="Moeda 2 2 3 8" xfId="963"/>
    <cellStyle name="Moeda 2 2 3 8 2" xfId="964"/>
    <cellStyle name="Moeda 2 2 3 8 2 2" xfId="9759"/>
    <cellStyle name="Moeda 2 2 3 8 2 2 2" xfId="27126"/>
    <cellStyle name="Moeda 2 2 3 8 2 3" xfId="14117"/>
    <cellStyle name="Moeda 2 2 3 8 2 3 2" xfId="22821"/>
    <cellStyle name="Moeda 2 2 3 8 2 4" xfId="18510"/>
    <cellStyle name="Moeda 2 2 3 8 3" xfId="965"/>
    <cellStyle name="Moeda 2 2 3 8 3 2" xfId="9760"/>
    <cellStyle name="Moeda 2 2 3 8 3 2 2" xfId="27127"/>
    <cellStyle name="Moeda 2 2 3 8 3 3" xfId="14118"/>
    <cellStyle name="Moeda 2 2 3 8 3 3 2" xfId="22822"/>
    <cellStyle name="Moeda 2 2 3 8 3 4" xfId="18511"/>
    <cellStyle name="Moeda 2 2 3 8 4" xfId="9758"/>
    <cellStyle name="Moeda 2 2 3 8 4 2" xfId="27125"/>
    <cellStyle name="Moeda 2 2 3 8 5" xfId="14116"/>
    <cellStyle name="Moeda 2 2 3 8 5 2" xfId="22820"/>
    <cellStyle name="Moeda 2 2 3 8 6" xfId="18509"/>
    <cellStyle name="Moeda 2 2 3 9" xfId="966"/>
    <cellStyle name="Moeda 2 2 3 9 2" xfId="9761"/>
    <cellStyle name="Moeda 2 2 3 9 2 2" xfId="27128"/>
    <cellStyle name="Moeda 2 2 3 9 3" xfId="14119"/>
    <cellStyle name="Moeda 2 2 3 9 3 2" xfId="22823"/>
    <cellStyle name="Moeda 2 2 3 9 4" xfId="18512"/>
    <cellStyle name="Moeda 2 2 4" xfId="967"/>
    <cellStyle name="Moeda 2 2 4 10" xfId="8340"/>
    <cellStyle name="Moeda 2 2 4 10 2" xfId="12812"/>
    <cellStyle name="Moeda 2 2 4 10 2 2" xfId="30179"/>
    <cellStyle name="Moeda 2 2 4 10 3" xfId="17206"/>
    <cellStyle name="Moeda 2 2 4 10 3 2" xfId="25875"/>
    <cellStyle name="Moeda 2 2 4 10 4" xfId="21563"/>
    <cellStyle name="Moeda 2 2 4 11" xfId="8684"/>
    <cellStyle name="Moeda 2 2 4 11 2" xfId="13044"/>
    <cellStyle name="Moeda 2 2 4 11 2 2" xfId="30411"/>
    <cellStyle name="Moeda 2 2 4 11 3" xfId="17478"/>
    <cellStyle name="Moeda 2 2 4 11 3 2" xfId="26107"/>
    <cellStyle name="Moeda 2 2 4 11 4" xfId="21795"/>
    <cellStyle name="Moeda 2 2 4 12" xfId="9762"/>
    <cellStyle name="Moeda 2 2 4 12 2" xfId="27129"/>
    <cellStyle name="Moeda 2 2 4 13" xfId="14120"/>
    <cellStyle name="Moeda 2 2 4 13 2" xfId="22824"/>
    <cellStyle name="Moeda 2 2 4 14" xfId="18513"/>
    <cellStyle name="Moeda 2 2 4 2" xfId="968"/>
    <cellStyle name="Moeda 2 2 4 2 10" xfId="8685"/>
    <cellStyle name="Moeda 2 2 4 2 10 2" xfId="13045"/>
    <cellStyle name="Moeda 2 2 4 2 10 2 2" xfId="30412"/>
    <cellStyle name="Moeda 2 2 4 2 10 3" xfId="17479"/>
    <cellStyle name="Moeda 2 2 4 2 10 3 2" xfId="26108"/>
    <cellStyle name="Moeda 2 2 4 2 10 4" xfId="21796"/>
    <cellStyle name="Moeda 2 2 4 2 11" xfId="9763"/>
    <cellStyle name="Moeda 2 2 4 2 11 2" xfId="27130"/>
    <cellStyle name="Moeda 2 2 4 2 12" xfId="14121"/>
    <cellStyle name="Moeda 2 2 4 2 12 2" xfId="22825"/>
    <cellStyle name="Moeda 2 2 4 2 13" xfId="18514"/>
    <cellStyle name="Moeda 2 2 4 2 2" xfId="969"/>
    <cellStyle name="Moeda 2 2 4 2 2 2" xfId="970"/>
    <cellStyle name="Moeda 2 2 4 2 2 2 2" xfId="971"/>
    <cellStyle name="Moeda 2 2 4 2 2 2 2 2" xfId="9766"/>
    <cellStyle name="Moeda 2 2 4 2 2 2 2 2 2" xfId="27133"/>
    <cellStyle name="Moeda 2 2 4 2 2 2 2 3" xfId="14124"/>
    <cellStyle name="Moeda 2 2 4 2 2 2 2 3 2" xfId="22828"/>
    <cellStyle name="Moeda 2 2 4 2 2 2 2 4" xfId="18517"/>
    <cellStyle name="Moeda 2 2 4 2 2 2 3" xfId="972"/>
    <cellStyle name="Moeda 2 2 4 2 2 2 3 2" xfId="9767"/>
    <cellStyle name="Moeda 2 2 4 2 2 2 3 2 2" xfId="27134"/>
    <cellStyle name="Moeda 2 2 4 2 2 2 3 3" xfId="14125"/>
    <cellStyle name="Moeda 2 2 4 2 2 2 3 3 2" xfId="22829"/>
    <cellStyle name="Moeda 2 2 4 2 2 2 3 4" xfId="18518"/>
    <cellStyle name="Moeda 2 2 4 2 2 2 4" xfId="9765"/>
    <cellStyle name="Moeda 2 2 4 2 2 2 4 2" xfId="27132"/>
    <cellStyle name="Moeda 2 2 4 2 2 2 5" xfId="14123"/>
    <cellStyle name="Moeda 2 2 4 2 2 2 5 2" xfId="22827"/>
    <cellStyle name="Moeda 2 2 4 2 2 2 6" xfId="18516"/>
    <cellStyle name="Moeda 2 2 4 2 2 3" xfId="973"/>
    <cellStyle name="Moeda 2 2 4 2 2 3 2" xfId="974"/>
    <cellStyle name="Moeda 2 2 4 2 2 3 2 2" xfId="9769"/>
    <cellStyle name="Moeda 2 2 4 2 2 3 2 2 2" xfId="27136"/>
    <cellStyle name="Moeda 2 2 4 2 2 3 2 3" xfId="14127"/>
    <cellStyle name="Moeda 2 2 4 2 2 3 2 3 2" xfId="22831"/>
    <cellStyle name="Moeda 2 2 4 2 2 3 2 4" xfId="18520"/>
    <cellStyle name="Moeda 2 2 4 2 2 3 3" xfId="975"/>
    <cellStyle name="Moeda 2 2 4 2 2 3 3 2" xfId="9770"/>
    <cellStyle name="Moeda 2 2 4 2 2 3 3 2 2" xfId="27137"/>
    <cellStyle name="Moeda 2 2 4 2 2 3 3 3" xfId="14128"/>
    <cellStyle name="Moeda 2 2 4 2 2 3 3 3 2" xfId="22832"/>
    <cellStyle name="Moeda 2 2 4 2 2 3 3 4" xfId="18521"/>
    <cellStyle name="Moeda 2 2 4 2 2 3 4" xfId="9768"/>
    <cellStyle name="Moeda 2 2 4 2 2 3 4 2" xfId="27135"/>
    <cellStyle name="Moeda 2 2 4 2 2 3 5" xfId="14126"/>
    <cellStyle name="Moeda 2 2 4 2 2 3 5 2" xfId="22830"/>
    <cellStyle name="Moeda 2 2 4 2 2 3 6" xfId="18519"/>
    <cellStyle name="Moeda 2 2 4 2 2 4" xfId="976"/>
    <cellStyle name="Moeda 2 2 4 2 2 4 2" xfId="9771"/>
    <cellStyle name="Moeda 2 2 4 2 2 4 2 2" xfId="27138"/>
    <cellStyle name="Moeda 2 2 4 2 2 4 3" xfId="14129"/>
    <cellStyle name="Moeda 2 2 4 2 2 4 3 2" xfId="22833"/>
    <cellStyle name="Moeda 2 2 4 2 2 4 4" xfId="18522"/>
    <cellStyle name="Moeda 2 2 4 2 2 5" xfId="977"/>
    <cellStyle name="Moeda 2 2 4 2 2 5 2" xfId="9772"/>
    <cellStyle name="Moeda 2 2 4 2 2 5 2 2" xfId="27139"/>
    <cellStyle name="Moeda 2 2 4 2 2 5 3" xfId="14130"/>
    <cellStyle name="Moeda 2 2 4 2 2 5 3 2" xfId="22834"/>
    <cellStyle name="Moeda 2 2 4 2 2 5 4" xfId="18523"/>
    <cellStyle name="Moeda 2 2 4 2 2 6" xfId="8686"/>
    <cellStyle name="Moeda 2 2 4 2 2 6 2" xfId="13046"/>
    <cellStyle name="Moeda 2 2 4 2 2 6 2 2" xfId="30413"/>
    <cellStyle name="Moeda 2 2 4 2 2 6 3" xfId="17480"/>
    <cellStyle name="Moeda 2 2 4 2 2 6 3 2" xfId="26109"/>
    <cellStyle name="Moeda 2 2 4 2 2 6 4" xfId="21797"/>
    <cellStyle name="Moeda 2 2 4 2 2 7" xfId="9764"/>
    <cellStyle name="Moeda 2 2 4 2 2 7 2" xfId="27131"/>
    <cellStyle name="Moeda 2 2 4 2 2 8" xfId="14122"/>
    <cellStyle name="Moeda 2 2 4 2 2 8 2" xfId="22826"/>
    <cellStyle name="Moeda 2 2 4 2 2 9" xfId="18515"/>
    <cellStyle name="Moeda 2 2 4 2 3" xfId="978"/>
    <cellStyle name="Moeda 2 2 4 2 3 2" xfId="979"/>
    <cellStyle name="Moeda 2 2 4 2 3 2 2" xfId="980"/>
    <cellStyle name="Moeda 2 2 4 2 3 2 2 2" xfId="9775"/>
    <cellStyle name="Moeda 2 2 4 2 3 2 2 2 2" xfId="27142"/>
    <cellStyle name="Moeda 2 2 4 2 3 2 2 3" xfId="14133"/>
    <cellStyle name="Moeda 2 2 4 2 3 2 2 3 2" xfId="22837"/>
    <cellStyle name="Moeda 2 2 4 2 3 2 2 4" xfId="18526"/>
    <cellStyle name="Moeda 2 2 4 2 3 2 3" xfId="981"/>
    <cellStyle name="Moeda 2 2 4 2 3 2 3 2" xfId="9776"/>
    <cellStyle name="Moeda 2 2 4 2 3 2 3 2 2" xfId="27143"/>
    <cellStyle name="Moeda 2 2 4 2 3 2 3 3" xfId="14134"/>
    <cellStyle name="Moeda 2 2 4 2 3 2 3 3 2" xfId="22838"/>
    <cellStyle name="Moeda 2 2 4 2 3 2 3 4" xfId="18527"/>
    <cellStyle name="Moeda 2 2 4 2 3 2 4" xfId="9774"/>
    <cellStyle name="Moeda 2 2 4 2 3 2 4 2" xfId="27141"/>
    <cellStyle name="Moeda 2 2 4 2 3 2 5" xfId="14132"/>
    <cellStyle name="Moeda 2 2 4 2 3 2 5 2" xfId="22836"/>
    <cellStyle name="Moeda 2 2 4 2 3 2 6" xfId="18525"/>
    <cellStyle name="Moeda 2 2 4 2 3 3" xfId="982"/>
    <cellStyle name="Moeda 2 2 4 2 3 3 2" xfId="983"/>
    <cellStyle name="Moeda 2 2 4 2 3 3 2 2" xfId="9778"/>
    <cellStyle name="Moeda 2 2 4 2 3 3 2 2 2" xfId="27145"/>
    <cellStyle name="Moeda 2 2 4 2 3 3 2 3" xfId="14136"/>
    <cellStyle name="Moeda 2 2 4 2 3 3 2 3 2" xfId="22840"/>
    <cellStyle name="Moeda 2 2 4 2 3 3 2 4" xfId="18529"/>
    <cellStyle name="Moeda 2 2 4 2 3 3 3" xfId="984"/>
    <cellStyle name="Moeda 2 2 4 2 3 3 3 2" xfId="9779"/>
    <cellStyle name="Moeda 2 2 4 2 3 3 3 2 2" xfId="27146"/>
    <cellStyle name="Moeda 2 2 4 2 3 3 3 3" xfId="14137"/>
    <cellStyle name="Moeda 2 2 4 2 3 3 3 3 2" xfId="22841"/>
    <cellStyle name="Moeda 2 2 4 2 3 3 3 4" xfId="18530"/>
    <cellStyle name="Moeda 2 2 4 2 3 3 4" xfId="9777"/>
    <cellStyle name="Moeda 2 2 4 2 3 3 4 2" xfId="27144"/>
    <cellStyle name="Moeda 2 2 4 2 3 3 5" xfId="14135"/>
    <cellStyle name="Moeda 2 2 4 2 3 3 5 2" xfId="22839"/>
    <cellStyle name="Moeda 2 2 4 2 3 3 6" xfId="18528"/>
    <cellStyle name="Moeda 2 2 4 2 3 4" xfId="985"/>
    <cellStyle name="Moeda 2 2 4 2 3 4 2" xfId="9780"/>
    <cellStyle name="Moeda 2 2 4 2 3 4 2 2" xfId="27147"/>
    <cellStyle name="Moeda 2 2 4 2 3 4 3" xfId="14138"/>
    <cellStyle name="Moeda 2 2 4 2 3 4 3 2" xfId="22842"/>
    <cellStyle name="Moeda 2 2 4 2 3 4 4" xfId="18531"/>
    <cellStyle name="Moeda 2 2 4 2 3 5" xfId="986"/>
    <cellStyle name="Moeda 2 2 4 2 3 5 2" xfId="9781"/>
    <cellStyle name="Moeda 2 2 4 2 3 5 2 2" xfId="27148"/>
    <cellStyle name="Moeda 2 2 4 2 3 5 3" xfId="14139"/>
    <cellStyle name="Moeda 2 2 4 2 3 5 3 2" xfId="22843"/>
    <cellStyle name="Moeda 2 2 4 2 3 5 4" xfId="18532"/>
    <cellStyle name="Moeda 2 2 4 2 3 6" xfId="9773"/>
    <cellStyle name="Moeda 2 2 4 2 3 6 2" xfId="27140"/>
    <cellStyle name="Moeda 2 2 4 2 3 7" xfId="14131"/>
    <cellStyle name="Moeda 2 2 4 2 3 7 2" xfId="22835"/>
    <cellStyle name="Moeda 2 2 4 2 3 8" xfId="18524"/>
    <cellStyle name="Moeda 2 2 4 2 4" xfId="987"/>
    <cellStyle name="Moeda 2 2 4 2 4 2" xfId="988"/>
    <cellStyle name="Moeda 2 2 4 2 4 2 2" xfId="989"/>
    <cellStyle name="Moeda 2 2 4 2 4 2 2 2" xfId="9784"/>
    <cellStyle name="Moeda 2 2 4 2 4 2 2 2 2" xfId="27151"/>
    <cellStyle name="Moeda 2 2 4 2 4 2 2 3" xfId="14142"/>
    <cellStyle name="Moeda 2 2 4 2 4 2 2 3 2" xfId="22846"/>
    <cellStyle name="Moeda 2 2 4 2 4 2 2 4" xfId="18535"/>
    <cellStyle name="Moeda 2 2 4 2 4 2 3" xfId="990"/>
    <cellStyle name="Moeda 2 2 4 2 4 2 3 2" xfId="9785"/>
    <cellStyle name="Moeda 2 2 4 2 4 2 3 2 2" xfId="27152"/>
    <cellStyle name="Moeda 2 2 4 2 4 2 3 3" xfId="14143"/>
    <cellStyle name="Moeda 2 2 4 2 4 2 3 3 2" xfId="22847"/>
    <cellStyle name="Moeda 2 2 4 2 4 2 3 4" xfId="18536"/>
    <cellStyle name="Moeda 2 2 4 2 4 2 4" xfId="9783"/>
    <cellStyle name="Moeda 2 2 4 2 4 2 4 2" xfId="27150"/>
    <cellStyle name="Moeda 2 2 4 2 4 2 5" xfId="14141"/>
    <cellStyle name="Moeda 2 2 4 2 4 2 5 2" xfId="22845"/>
    <cellStyle name="Moeda 2 2 4 2 4 2 6" xfId="18534"/>
    <cellStyle name="Moeda 2 2 4 2 4 3" xfId="991"/>
    <cellStyle name="Moeda 2 2 4 2 4 3 2" xfId="9786"/>
    <cellStyle name="Moeda 2 2 4 2 4 3 2 2" xfId="27153"/>
    <cellStyle name="Moeda 2 2 4 2 4 3 3" xfId="14144"/>
    <cellStyle name="Moeda 2 2 4 2 4 3 3 2" xfId="22848"/>
    <cellStyle name="Moeda 2 2 4 2 4 3 4" xfId="18537"/>
    <cellStyle name="Moeda 2 2 4 2 4 4" xfId="992"/>
    <cellStyle name="Moeda 2 2 4 2 4 4 2" xfId="9787"/>
    <cellStyle name="Moeda 2 2 4 2 4 4 2 2" xfId="27154"/>
    <cellStyle name="Moeda 2 2 4 2 4 4 3" xfId="14145"/>
    <cellStyle name="Moeda 2 2 4 2 4 4 3 2" xfId="22849"/>
    <cellStyle name="Moeda 2 2 4 2 4 4 4" xfId="18538"/>
    <cellStyle name="Moeda 2 2 4 2 4 5" xfId="9782"/>
    <cellStyle name="Moeda 2 2 4 2 4 5 2" xfId="27149"/>
    <cellStyle name="Moeda 2 2 4 2 4 6" xfId="14140"/>
    <cellStyle name="Moeda 2 2 4 2 4 6 2" xfId="22844"/>
    <cellStyle name="Moeda 2 2 4 2 4 7" xfId="18533"/>
    <cellStyle name="Moeda 2 2 4 2 5" xfId="993"/>
    <cellStyle name="Moeda 2 2 4 2 5 2" xfId="994"/>
    <cellStyle name="Moeda 2 2 4 2 5 2 2" xfId="995"/>
    <cellStyle name="Moeda 2 2 4 2 5 2 2 2" xfId="9790"/>
    <cellStyle name="Moeda 2 2 4 2 5 2 2 2 2" xfId="27157"/>
    <cellStyle name="Moeda 2 2 4 2 5 2 2 3" xfId="14148"/>
    <cellStyle name="Moeda 2 2 4 2 5 2 2 3 2" xfId="22852"/>
    <cellStyle name="Moeda 2 2 4 2 5 2 2 4" xfId="18541"/>
    <cellStyle name="Moeda 2 2 4 2 5 2 3" xfId="996"/>
    <cellStyle name="Moeda 2 2 4 2 5 2 3 2" xfId="9791"/>
    <cellStyle name="Moeda 2 2 4 2 5 2 3 2 2" xfId="27158"/>
    <cellStyle name="Moeda 2 2 4 2 5 2 3 3" xfId="14149"/>
    <cellStyle name="Moeda 2 2 4 2 5 2 3 3 2" xfId="22853"/>
    <cellStyle name="Moeda 2 2 4 2 5 2 3 4" xfId="18542"/>
    <cellStyle name="Moeda 2 2 4 2 5 2 4" xfId="9789"/>
    <cellStyle name="Moeda 2 2 4 2 5 2 4 2" xfId="27156"/>
    <cellStyle name="Moeda 2 2 4 2 5 2 5" xfId="14147"/>
    <cellStyle name="Moeda 2 2 4 2 5 2 5 2" xfId="22851"/>
    <cellStyle name="Moeda 2 2 4 2 5 2 6" xfId="18540"/>
    <cellStyle name="Moeda 2 2 4 2 5 3" xfId="997"/>
    <cellStyle name="Moeda 2 2 4 2 5 3 2" xfId="9792"/>
    <cellStyle name="Moeda 2 2 4 2 5 3 2 2" xfId="27159"/>
    <cellStyle name="Moeda 2 2 4 2 5 3 3" xfId="14150"/>
    <cellStyle name="Moeda 2 2 4 2 5 3 3 2" xfId="22854"/>
    <cellStyle name="Moeda 2 2 4 2 5 3 4" xfId="18543"/>
    <cellStyle name="Moeda 2 2 4 2 5 4" xfId="998"/>
    <cellStyle name="Moeda 2 2 4 2 5 4 2" xfId="9793"/>
    <cellStyle name="Moeda 2 2 4 2 5 4 2 2" xfId="27160"/>
    <cellStyle name="Moeda 2 2 4 2 5 4 3" xfId="14151"/>
    <cellStyle name="Moeda 2 2 4 2 5 4 3 2" xfId="22855"/>
    <cellStyle name="Moeda 2 2 4 2 5 4 4" xfId="18544"/>
    <cellStyle name="Moeda 2 2 4 2 5 5" xfId="9788"/>
    <cellStyle name="Moeda 2 2 4 2 5 5 2" xfId="27155"/>
    <cellStyle name="Moeda 2 2 4 2 5 6" xfId="14146"/>
    <cellStyle name="Moeda 2 2 4 2 5 6 2" xfId="22850"/>
    <cellStyle name="Moeda 2 2 4 2 5 7" xfId="18539"/>
    <cellStyle name="Moeda 2 2 4 2 6" xfId="999"/>
    <cellStyle name="Moeda 2 2 4 2 6 2" xfId="1000"/>
    <cellStyle name="Moeda 2 2 4 2 6 2 2" xfId="9795"/>
    <cellStyle name="Moeda 2 2 4 2 6 2 2 2" xfId="27162"/>
    <cellStyle name="Moeda 2 2 4 2 6 2 3" xfId="14153"/>
    <cellStyle name="Moeda 2 2 4 2 6 2 3 2" xfId="22857"/>
    <cellStyle name="Moeda 2 2 4 2 6 2 4" xfId="18546"/>
    <cellStyle name="Moeda 2 2 4 2 6 3" xfId="1001"/>
    <cellStyle name="Moeda 2 2 4 2 6 3 2" xfId="9796"/>
    <cellStyle name="Moeda 2 2 4 2 6 3 2 2" xfId="27163"/>
    <cellStyle name="Moeda 2 2 4 2 6 3 3" xfId="14154"/>
    <cellStyle name="Moeda 2 2 4 2 6 3 3 2" xfId="22858"/>
    <cellStyle name="Moeda 2 2 4 2 6 3 4" xfId="18547"/>
    <cellStyle name="Moeda 2 2 4 2 6 4" xfId="9794"/>
    <cellStyle name="Moeda 2 2 4 2 6 4 2" xfId="27161"/>
    <cellStyle name="Moeda 2 2 4 2 6 5" xfId="14152"/>
    <cellStyle name="Moeda 2 2 4 2 6 5 2" xfId="22856"/>
    <cellStyle name="Moeda 2 2 4 2 6 6" xfId="18545"/>
    <cellStyle name="Moeda 2 2 4 2 7" xfId="1002"/>
    <cellStyle name="Moeda 2 2 4 2 7 2" xfId="9797"/>
    <cellStyle name="Moeda 2 2 4 2 7 2 2" xfId="27164"/>
    <cellStyle name="Moeda 2 2 4 2 7 3" xfId="14155"/>
    <cellStyle name="Moeda 2 2 4 2 7 3 2" xfId="22859"/>
    <cellStyle name="Moeda 2 2 4 2 7 4" xfId="18548"/>
    <cellStyle name="Moeda 2 2 4 2 8" xfId="1003"/>
    <cellStyle name="Moeda 2 2 4 2 8 2" xfId="9798"/>
    <cellStyle name="Moeda 2 2 4 2 8 2 2" xfId="27165"/>
    <cellStyle name="Moeda 2 2 4 2 8 3" xfId="14156"/>
    <cellStyle name="Moeda 2 2 4 2 8 3 2" xfId="22860"/>
    <cellStyle name="Moeda 2 2 4 2 8 4" xfId="18549"/>
    <cellStyle name="Moeda 2 2 4 2 9" xfId="8341"/>
    <cellStyle name="Moeda 2 2 4 2 9 2" xfId="12813"/>
    <cellStyle name="Moeda 2 2 4 2 9 2 2" xfId="30180"/>
    <cellStyle name="Moeda 2 2 4 2 9 3" xfId="17207"/>
    <cellStyle name="Moeda 2 2 4 2 9 3 2" xfId="25876"/>
    <cellStyle name="Moeda 2 2 4 2 9 4" xfId="21564"/>
    <cellStyle name="Moeda 2 2 4 3" xfId="1004"/>
    <cellStyle name="Moeda 2 2 4 3 2" xfId="1005"/>
    <cellStyle name="Moeda 2 2 4 3 2 2" xfId="1006"/>
    <cellStyle name="Moeda 2 2 4 3 2 2 2" xfId="9801"/>
    <cellStyle name="Moeda 2 2 4 3 2 2 2 2" xfId="27168"/>
    <cellStyle name="Moeda 2 2 4 3 2 2 3" xfId="14159"/>
    <cellStyle name="Moeda 2 2 4 3 2 2 3 2" xfId="22863"/>
    <cellStyle name="Moeda 2 2 4 3 2 2 4" xfId="18552"/>
    <cellStyle name="Moeda 2 2 4 3 2 3" xfId="1007"/>
    <cellStyle name="Moeda 2 2 4 3 2 3 2" xfId="9802"/>
    <cellStyle name="Moeda 2 2 4 3 2 3 2 2" xfId="27169"/>
    <cellStyle name="Moeda 2 2 4 3 2 3 3" xfId="14160"/>
    <cellStyle name="Moeda 2 2 4 3 2 3 3 2" xfId="22864"/>
    <cellStyle name="Moeda 2 2 4 3 2 3 4" xfId="18553"/>
    <cellStyle name="Moeda 2 2 4 3 2 4" xfId="9800"/>
    <cellStyle name="Moeda 2 2 4 3 2 4 2" xfId="27167"/>
    <cellStyle name="Moeda 2 2 4 3 2 5" xfId="14158"/>
    <cellStyle name="Moeda 2 2 4 3 2 5 2" xfId="22862"/>
    <cellStyle name="Moeda 2 2 4 3 2 6" xfId="18551"/>
    <cellStyle name="Moeda 2 2 4 3 3" xfId="1008"/>
    <cellStyle name="Moeda 2 2 4 3 3 2" xfId="1009"/>
    <cellStyle name="Moeda 2 2 4 3 3 2 2" xfId="9804"/>
    <cellStyle name="Moeda 2 2 4 3 3 2 2 2" xfId="27171"/>
    <cellStyle name="Moeda 2 2 4 3 3 2 3" xfId="14162"/>
    <cellStyle name="Moeda 2 2 4 3 3 2 3 2" xfId="22866"/>
    <cellStyle name="Moeda 2 2 4 3 3 2 4" xfId="18555"/>
    <cellStyle name="Moeda 2 2 4 3 3 3" xfId="1010"/>
    <cellStyle name="Moeda 2 2 4 3 3 3 2" xfId="9805"/>
    <cellStyle name="Moeda 2 2 4 3 3 3 2 2" xfId="27172"/>
    <cellStyle name="Moeda 2 2 4 3 3 3 3" xfId="14163"/>
    <cellStyle name="Moeda 2 2 4 3 3 3 3 2" xfId="22867"/>
    <cellStyle name="Moeda 2 2 4 3 3 3 4" xfId="18556"/>
    <cellStyle name="Moeda 2 2 4 3 3 4" xfId="9803"/>
    <cellStyle name="Moeda 2 2 4 3 3 4 2" xfId="27170"/>
    <cellStyle name="Moeda 2 2 4 3 3 5" xfId="14161"/>
    <cellStyle name="Moeda 2 2 4 3 3 5 2" xfId="22865"/>
    <cellStyle name="Moeda 2 2 4 3 3 6" xfId="18554"/>
    <cellStyle name="Moeda 2 2 4 3 4" xfId="1011"/>
    <cellStyle name="Moeda 2 2 4 3 4 2" xfId="9806"/>
    <cellStyle name="Moeda 2 2 4 3 4 2 2" xfId="27173"/>
    <cellStyle name="Moeda 2 2 4 3 4 3" xfId="14164"/>
    <cellStyle name="Moeda 2 2 4 3 4 3 2" xfId="22868"/>
    <cellStyle name="Moeda 2 2 4 3 4 4" xfId="18557"/>
    <cellStyle name="Moeda 2 2 4 3 5" xfId="1012"/>
    <cellStyle name="Moeda 2 2 4 3 5 2" xfId="9807"/>
    <cellStyle name="Moeda 2 2 4 3 5 2 2" xfId="27174"/>
    <cellStyle name="Moeda 2 2 4 3 5 3" xfId="14165"/>
    <cellStyle name="Moeda 2 2 4 3 5 3 2" xfId="22869"/>
    <cellStyle name="Moeda 2 2 4 3 5 4" xfId="18558"/>
    <cellStyle name="Moeda 2 2 4 3 6" xfId="8687"/>
    <cellStyle name="Moeda 2 2 4 3 6 2" xfId="13047"/>
    <cellStyle name="Moeda 2 2 4 3 6 2 2" xfId="30414"/>
    <cellStyle name="Moeda 2 2 4 3 6 3" xfId="17481"/>
    <cellStyle name="Moeda 2 2 4 3 6 3 2" xfId="26110"/>
    <cellStyle name="Moeda 2 2 4 3 6 4" xfId="21798"/>
    <cellStyle name="Moeda 2 2 4 3 7" xfId="9799"/>
    <cellStyle name="Moeda 2 2 4 3 7 2" xfId="27166"/>
    <cellStyle name="Moeda 2 2 4 3 8" xfId="14157"/>
    <cellStyle name="Moeda 2 2 4 3 8 2" xfId="22861"/>
    <cellStyle name="Moeda 2 2 4 3 9" xfId="18550"/>
    <cellStyle name="Moeda 2 2 4 4" xfId="1013"/>
    <cellStyle name="Moeda 2 2 4 4 2" xfId="1014"/>
    <cellStyle name="Moeda 2 2 4 4 2 2" xfId="1015"/>
    <cellStyle name="Moeda 2 2 4 4 2 2 2" xfId="9810"/>
    <cellStyle name="Moeda 2 2 4 4 2 2 2 2" xfId="27177"/>
    <cellStyle name="Moeda 2 2 4 4 2 2 3" xfId="14168"/>
    <cellStyle name="Moeda 2 2 4 4 2 2 3 2" xfId="22872"/>
    <cellStyle name="Moeda 2 2 4 4 2 2 4" xfId="18561"/>
    <cellStyle name="Moeda 2 2 4 4 2 3" xfId="1016"/>
    <cellStyle name="Moeda 2 2 4 4 2 3 2" xfId="9811"/>
    <cellStyle name="Moeda 2 2 4 4 2 3 2 2" xfId="27178"/>
    <cellStyle name="Moeda 2 2 4 4 2 3 3" xfId="14169"/>
    <cellStyle name="Moeda 2 2 4 4 2 3 3 2" xfId="22873"/>
    <cellStyle name="Moeda 2 2 4 4 2 3 4" xfId="18562"/>
    <cellStyle name="Moeda 2 2 4 4 2 4" xfId="9809"/>
    <cellStyle name="Moeda 2 2 4 4 2 4 2" xfId="27176"/>
    <cellStyle name="Moeda 2 2 4 4 2 5" xfId="14167"/>
    <cellStyle name="Moeda 2 2 4 4 2 5 2" xfId="22871"/>
    <cellStyle name="Moeda 2 2 4 4 2 6" xfId="18560"/>
    <cellStyle name="Moeda 2 2 4 4 3" xfId="1017"/>
    <cellStyle name="Moeda 2 2 4 4 3 2" xfId="1018"/>
    <cellStyle name="Moeda 2 2 4 4 3 2 2" xfId="9813"/>
    <cellStyle name="Moeda 2 2 4 4 3 2 2 2" xfId="27180"/>
    <cellStyle name="Moeda 2 2 4 4 3 2 3" xfId="14171"/>
    <cellStyle name="Moeda 2 2 4 4 3 2 3 2" xfId="22875"/>
    <cellStyle name="Moeda 2 2 4 4 3 2 4" xfId="18564"/>
    <cellStyle name="Moeda 2 2 4 4 3 3" xfId="1019"/>
    <cellStyle name="Moeda 2 2 4 4 3 3 2" xfId="9814"/>
    <cellStyle name="Moeda 2 2 4 4 3 3 2 2" xfId="27181"/>
    <cellStyle name="Moeda 2 2 4 4 3 3 3" xfId="14172"/>
    <cellStyle name="Moeda 2 2 4 4 3 3 3 2" xfId="22876"/>
    <cellStyle name="Moeda 2 2 4 4 3 3 4" xfId="18565"/>
    <cellStyle name="Moeda 2 2 4 4 3 4" xfId="9812"/>
    <cellStyle name="Moeda 2 2 4 4 3 4 2" xfId="27179"/>
    <cellStyle name="Moeda 2 2 4 4 3 5" xfId="14170"/>
    <cellStyle name="Moeda 2 2 4 4 3 5 2" xfId="22874"/>
    <cellStyle name="Moeda 2 2 4 4 3 6" xfId="18563"/>
    <cellStyle name="Moeda 2 2 4 4 4" xfId="1020"/>
    <cellStyle name="Moeda 2 2 4 4 4 2" xfId="9815"/>
    <cellStyle name="Moeda 2 2 4 4 4 2 2" xfId="27182"/>
    <cellStyle name="Moeda 2 2 4 4 4 3" xfId="14173"/>
    <cellStyle name="Moeda 2 2 4 4 4 3 2" xfId="22877"/>
    <cellStyle name="Moeda 2 2 4 4 4 4" xfId="18566"/>
    <cellStyle name="Moeda 2 2 4 4 5" xfId="1021"/>
    <cellStyle name="Moeda 2 2 4 4 5 2" xfId="9816"/>
    <cellStyle name="Moeda 2 2 4 4 5 2 2" xfId="27183"/>
    <cellStyle name="Moeda 2 2 4 4 5 3" xfId="14174"/>
    <cellStyle name="Moeda 2 2 4 4 5 3 2" xfId="22878"/>
    <cellStyle name="Moeda 2 2 4 4 5 4" xfId="18567"/>
    <cellStyle name="Moeda 2 2 4 4 6" xfId="9808"/>
    <cellStyle name="Moeda 2 2 4 4 6 2" xfId="27175"/>
    <cellStyle name="Moeda 2 2 4 4 7" xfId="14166"/>
    <cellStyle name="Moeda 2 2 4 4 7 2" xfId="22870"/>
    <cellStyle name="Moeda 2 2 4 4 8" xfId="18559"/>
    <cellStyle name="Moeda 2 2 4 5" xfId="1022"/>
    <cellStyle name="Moeda 2 2 4 5 2" xfId="1023"/>
    <cellStyle name="Moeda 2 2 4 5 2 2" xfId="1024"/>
    <cellStyle name="Moeda 2 2 4 5 2 2 2" xfId="9819"/>
    <cellStyle name="Moeda 2 2 4 5 2 2 2 2" xfId="27186"/>
    <cellStyle name="Moeda 2 2 4 5 2 2 3" xfId="14177"/>
    <cellStyle name="Moeda 2 2 4 5 2 2 3 2" xfId="22881"/>
    <cellStyle name="Moeda 2 2 4 5 2 2 4" xfId="18570"/>
    <cellStyle name="Moeda 2 2 4 5 2 3" xfId="1025"/>
    <cellStyle name="Moeda 2 2 4 5 2 3 2" xfId="9820"/>
    <cellStyle name="Moeda 2 2 4 5 2 3 2 2" xfId="27187"/>
    <cellStyle name="Moeda 2 2 4 5 2 3 3" xfId="14178"/>
    <cellStyle name="Moeda 2 2 4 5 2 3 3 2" xfId="22882"/>
    <cellStyle name="Moeda 2 2 4 5 2 3 4" xfId="18571"/>
    <cellStyle name="Moeda 2 2 4 5 2 4" xfId="9818"/>
    <cellStyle name="Moeda 2 2 4 5 2 4 2" xfId="27185"/>
    <cellStyle name="Moeda 2 2 4 5 2 5" xfId="14176"/>
    <cellStyle name="Moeda 2 2 4 5 2 5 2" xfId="22880"/>
    <cellStyle name="Moeda 2 2 4 5 2 6" xfId="18569"/>
    <cellStyle name="Moeda 2 2 4 5 3" xfId="1026"/>
    <cellStyle name="Moeda 2 2 4 5 3 2" xfId="9821"/>
    <cellStyle name="Moeda 2 2 4 5 3 2 2" xfId="27188"/>
    <cellStyle name="Moeda 2 2 4 5 3 3" xfId="14179"/>
    <cellStyle name="Moeda 2 2 4 5 3 3 2" xfId="22883"/>
    <cellStyle name="Moeda 2 2 4 5 3 4" xfId="18572"/>
    <cellStyle name="Moeda 2 2 4 5 4" xfId="1027"/>
    <cellStyle name="Moeda 2 2 4 5 4 2" xfId="9822"/>
    <cellStyle name="Moeda 2 2 4 5 4 2 2" xfId="27189"/>
    <cellStyle name="Moeda 2 2 4 5 4 3" xfId="14180"/>
    <cellStyle name="Moeda 2 2 4 5 4 3 2" xfId="22884"/>
    <cellStyle name="Moeda 2 2 4 5 4 4" xfId="18573"/>
    <cellStyle name="Moeda 2 2 4 5 5" xfId="9817"/>
    <cellStyle name="Moeda 2 2 4 5 5 2" xfId="27184"/>
    <cellStyle name="Moeda 2 2 4 5 6" xfId="14175"/>
    <cellStyle name="Moeda 2 2 4 5 6 2" xfId="22879"/>
    <cellStyle name="Moeda 2 2 4 5 7" xfId="18568"/>
    <cellStyle name="Moeda 2 2 4 6" xfId="1028"/>
    <cellStyle name="Moeda 2 2 4 6 2" xfId="1029"/>
    <cellStyle name="Moeda 2 2 4 6 2 2" xfId="1030"/>
    <cellStyle name="Moeda 2 2 4 6 2 2 2" xfId="9825"/>
    <cellStyle name="Moeda 2 2 4 6 2 2 2 2" xfId="27192"/>
    <cellStyle name="Moeda 2 2 4 6 2 2 3" xfId="14183"/>
    <cellStyle name="Moeda 2 2 4 6 2 2 3 2" xfId="22887"/>
    <cellStyle name="Moeda 2 2 4 6 2 2 4" xfId="18576"/>
    <cellStyle name="Moeda 2 2 4 6 2 3" xfId="1031"/>
    <cellStyle name="Moeda 2 2 4 6 2 3 2" xfId="9826"/>
    <cellStyle name="Moeda 2 2 4 6 2 3 2 2" xfId="27193"/>
    <cellStyle name="Moeda 2 2 4 6 2 3 3" xfId="14184"/>
    <cellStyle name="Moeda 2 2 4 6 2 3 3 2" xfId="22888"/>
    <cellStyle name="Moeda 2 2 4 6 2 3 4" xfId="18577"/>
    <cellStyle name="Moeda 2 2 4 6 2 4" xfId="9824"/>
    <cellStyle name="Moeda 2 2 4 6 2 4 2" xfId="27191"/>
    <cellStyle name="Moeda 2 2 4 6 2 5" xfId="14182"/>
    <cellStyle name="Moeda 2 2 4 6 2 5 2" xfId="22886"/>
    <cellStyle name="Moeda 2 2 4 6 2 6" xfId="18575"/>
    <cellStyle name="Moeda 2 2 4 6 3" xfId="1032"/>
    <cellStyle name="Moeda 2 2 4 6 3 2" xfId="9827"/>
    <cellStyle name="Moeda 2 2 4 6 3 2 2" xfId="27194"/>
    <cellStyle name="Moeda 2 2 4 6 3 3" xfId="14185"/>
    <cellStyle name="Moeda 2 2 4 6 3 3 2" xfId="22889"/>
    <cellStyle name="Moeda 2 2 4 6 3 4" xfId="18578"/>
    <cellStyle name="Moeda 2 2 4 6 4" xfId="1033"/>
    <cellStyle name="Moeda 2 2 4 6 4 2" xfId="9828"/>
    <cellStyle name="Moeda 2 2 4 6 4 2 2" xfId="27195"/>
    <cellStyle name="Moeda 2 2 4 6 4 3" xfId="14186"/>
    <cellStyle name="Moeda 2 2 4 6 4 3 2" xfId="22890"/>
    <cellStyle name="Moeda 2 2 4 6 4 4" xfId="18579"/>
    <cellStyle name="Moeda 2 2 4 6 5" xfId="9823"/>
    <cellStyle name="Moeda 2 2 4 6 5 2" xfId="27190"/>
    <cellStyle name="Moeda 2 2 4 6 6" xfId="14181"/>
    <cellStyle name="Moeda 2 2 4 6 6 2" xfId="22885"/>
    <cellStyle name="Moeda 2 2 4 6 7" xfId="18574"/>
    <cellStyle name="Moeda 2 2 4 7" xfId="1034"/>
    <cellStyle name="Moeda 2 2 4 7 2" xfId="1035"/>
    <cellStyle name="Moeda 2 2 4 7 2 2" xfId="9830"/>
    <cellStyle name="Moeda 2 2 4 7 2 2 2" xfId="27197"/>
    <cellStyle name="Moeda 2 2 4 7 2 3" xfId="14188"/>
    <cellStyle name="Moeda 2 2 4 7 2 3 2" xfId="22892"/>
    <cellStyle name="Moeda 2 2 4 7 2 4" xfId="18581"/>
    <cellStyle name="Moeda 2 2 4 7 3" xfId="1036"/>
    <cellStyle name="Moeda 2 2 4 7 3 2" xfId="9831"/>
    <cellStyle name="Moeda 2 2 4 7 3 2 2" xfId="27198"/>
    <cellStyle name="Moeda 2 2 4 7 3 3" xfId="14189"/>
    <cellStyle name="Moeda 2 2 4 7 3 3 2" xfId="22893"/>
    <cellStyle name="Moeda 2 2 4 7 3 4" xfId="18582"/>
    <cellStyle name="Moeda 2 2 4 7 4" xfId="9829"/>
    <cellStyle name="Moeda 2 2 4 7 4 2" xfId="27196"/>
    <cellStyle name="Moeda 2 2 4 7 5" xfId="14187"/>
    <cellStyle name="Moeda 2 2 4 7 5 2" xfId="22891"/>
    <cellStyle name="Moeda 2 2 4 7 6" xfId="18580"/>
    <cellStyle name="Moeda 2 2 4 8" xfId="1037"/>
    <cellStyle name="Moeda 2 2 4 8 2" xfId="9832"/>
    <cellStyle name="Moeda 2 2 4 8 2 2" xfId="27199"/>
    <cellStyle name="Moeda 2 2 4 8 3" xfId="14190"/>
    <cellStyle name="Moeda 2 2 4 8 3 2" xfId="22894"/>
    <cellStyle name="Moeda 2 2 4 8 4" xfId="18583"/>
    <cellStyle name="Moeda 2 2 4 9" xfId="1038"/>
    <cellStyle name="Moeda 2 2 4 9 2" xfId="9833"/>
    <cellStyle name="Moeda 2 2 4 9 2 2" xfId="27200"/>
    <cellStyle name="Moeda 2 2 4 9 3" xfId="14191"/>
    <cellStyle name="Moeda 2 2 4 9 3 2" xfId="22895"/>
    <cellStyle name="Moeda 2 2 4 9 4" xfId="18584"/>
    <cellStyle name="Moeda 2 2 5" xfId="1039"/>
    <cellStyle name="Moeda 2 2 5 10" xfId="8688"/>
    <cellStyle name="Moeda 2 2 5 10 2" xfId="13048"/>
    <cellStyle name="Moeda 2 2 5 10 2 2" xfId="30415"/>
    <cellStyle name="Moeda 2 2 5 10 3" xfId="17482"/>
    <cellStyle name="Moeda 2 2 5 10 3 2" xfId="26111"/>
    <cellStyle name="Moeda 2 2 5 10 4" xfId="21799"/>
    <cellStyle name="Moeda 2 2 5 11" xfId="9834"/>
    <cellStyle name="Moeda 2 2 5 11 2" xfId="27201"/>
    <cellStyle name="Moeda 2 2 5 12" xfId="14192"/>
    <cellStyle name="Moeda 2 2 5 12 2" xfId="22896"/>
    <cellStyle name="Moeda 2 2 5 13" xfId="18585"/>
    <cellStyle name="Moeda 2 2 5 2" xfId="1040"/>
    <cellStyle name="Moeda 2 2 5 2 2" xfId="1041"/>
    <cellStyle name="Moeda 2 2 5 2 2 2" xfId="1042"/>
    <cellStyle name="Moeda 2 2 5 2 2 2 2" xfId="9837"/>
    <cellStyle name="Moeda 2 2 5 2 2 2 2 2" xfId="27204"/>
    <cellStyle name="Moeda 2 2 5 2 2 2 3" xfId="14195"/>
    <cellStyle name="Moeda 2 2 5 2 2 2 3 2" xfId="22899"/>
    <cellStyle name="Moeda 2 2 5 2 2 2 4" xfId="18588"/>
    <cellStyle name="Moeda 2 2 5 2 2 3" xfId="1043"/>
    <cellStyle name="Moeda 2 2 5 2 2 3 2" xfId="9838"/>
    <cellStyle name="Moeda 2 2 5 2 2 3 2 2" xfId="27205"/>
    <cellStyle name="Moeda 2 2 5 2 2 3 3" xfId="14196"/>
    <cellStyle name="Moeda 2 2 5 2 2 3 3 2" xfId="22900"/>
    <cellStyle name="Moeda 2 2 5 2 2 3 4" xfId="18589"/>
    <cellStyle name="Moeda 2 2 5 2 2 4" xfId="9836"/>
    <cellStyle name="Moeda 2 2 5 2 2 4 2" xfId="27203"/>
    <cellStyle name="Moeda 2 2 5 2 2 5" xfId="14194"/>
    <cellStyle name="Moeda 2 2 5 2 2 5 2" xfId="22898"/>
    <cellStyle name="Moeda 2 2 5 2 2 6" xfId="18587"/>
    <cellStyle name="Moeda 2 2 5 2 3" xfId="1044"/>
    <cellStyle name="Moeda 2 2 5 2 3 2" xfId="1045"/>
    <cellStyle name="Moeda 2 2 5 2 3 2 2" xfId="9840"/>
    <cellStyle name="Moeda 2 2 5 2 3 2 2 2" xfId="27207"/>
    <cellStyle name="Moeda 2 2 5 2 3 2 3" xfId="14198"/>
    <cellStyle name="Moeda 2 2 5 2 3 2 3 2" xfId="22902"/>
    <cellStyle name="Moeda 2 2 5 2 3 2 4" xfId="18591"/>
    <cellStyle name="Moeda 2 2 5 2 3 3" xfId="1046"/>
    <cellStyle name="Moeda 2 2 5 2 3 3 2" xfId="9841"/>
    <cellStyle name="Moeda 2 2 5 2 3 3 2 2" xfId="27208"/>
    <cellStyle name="Moeda 2 2 5 2 3 3 3" xfId="14199"/>
    <cellStyle name="Moeda 2 2 5 2 3 3 3 2" xfId="22903"/>
    <cellStyle name="Moeda 2 2 5 2 3 3 4" xfId="18592"/>
    <cellStyle name="Moeda 2 2 5 2 3 4" xfId="9839"/>
    <cellStyle name="Moeda 2 2 5 2 3 4 2" xfId="27206"/>
    <cellStyle name="Moeda 2 2 5 2 3 5" xfId="14197"/>
    <cellStyle name="Moeda 2 2 5 2 3 5 2" xfId="22901"/>
    <cellStyle name="Moeda 2 2 5 2 3 6" xfId="18590"/>
    <cellStyle name="Moeda 2 2 5 2 4" xfId="1047"/>
    <cellStyle name="Moeda 2 2 5 2 4 2" xfId="9842"/>
    <cellStyle name="Moeda 2 2 5 2 4 2 2" xfId="27209"/>
    <cellStyle name="Moeda 2 2 5 2 4 3" xfId="14200"/>
    <cellStyle name="Moeda 2 2 5 2 4 3 2" xfId="22904"/>
    <cellStyle name="Moeda 2 2 5 2 4 4" xfId="18593"/>
    <cellStyle name="Moeda 2 2 5 2 5" xfId="1048"/>
    <cellStyle name="Moeda 2 2 5 2 5 2" xfId="9843"/>
    <cellStyle name="Moeda 2 2 5 2 5 2 2" xfId="27210"/>
    <cellStyle name="Moeda 2 2 5 2 5 3" xfId="14201"/>
    <cellStyle name="Moeda 2 2 5 2 5 3 2" xfId="22905"/>
    <cellStyle name="Moeda 2 2 5 2 5 4" xfId="18594"/>
    <cellStyle name="Moeda 2 2 5 2 6" xfId="8689"/>
    <cellStyle name="Moeda 2 2 5 2 6 2" xfId="13049"/>
    <cellStyle name="Moeda 2 2 5 2 6 2 2" xfId="30416"/>
    <cellStyle name="Moeda 2 2 5 2 6 3" xfId="17483"/>
    <cellStyle name="Moeda 2 2 5 2 6 3 2" xfId="26112"/>
    <cellStyle name="Moeda 2 2 5 2 6 4" xfId="21800"/>
    <cellStyle name="Moeda 2 2 5 2 7" xfId="9835"/>
    <cellStyle name="Moeda 2 2 5 2 7 2" xfId="27202"/>
    <cellStyle name="Moeda 2 2 5 2 8" xfId="14193"/>
    <cellStyle name="Moeda 2 2 5 2 8 2" xfId="22897"/>
    <cellStyle name="Moeda 2 2 5 2 9" xfId="18586"/>
    <cellStyle name="Moeda 2 2 5 3" xfId="1049"/>
    <cellStyle name="Moeda 2 2 5 3 2" xfId="1050"/>
    <cellStyle name="Moeda 2 2 5 3 2 2" xfId="1051"/>
    <cellStyle name="Moeda 2 2 5 3 2 2 2" xfId="9846"/>
    <cellStyle name="Moeda 2 2 5 3 2 2 2 2" xfId="27213"/>
    <cellStyle name="Moeda 2 2 5 3 2 2 3" xfId="14204"/>
    <cellStyle name="Moeda 2 2 5 3 2 2 3 2" xfId="22908"/>
    <cellStyle name="Moeda 2 2 5 3 2 2 4" xfId="18597"/>
    <cellStyle name="Moeda 2 2 5 3 2 3" xfId="1052"/>
    <cellStyle name="Moeda 2 2 5 3 2 3 2" xfId="9847"/>
    <cellStyle name="Moeda 2 2 5 3 2 3 2 2" xfId="27214"/>
    <cellStyle name="Moeda 2 2 5 3 2 3 3" xfId="14205"/>
    <cellStyle name="Moeda 2 2 5 3 2 3 3 2" xfId="22909"/>
    <cellStyle name="Moeda 2 2 5 3 2 3 4" xfId="18598"/>
    <cellStyle name="Moeda 2 2 5 3 2 4" xfId="9845"/>
    <cellStyle name="Moeda 2 2 5 3 2 4 2" xfId="27212"/>
    <cellStyle name="Moeda 2 2 5 3 2 5" xfId="14203"/>
    <cellStyle name="Moeda 2 2 5 3 2 5 2" xfId="22907"/>
    <cellStyle name="Moeda 2 2 5 3 2 6" xfId="18596"/>
    <cellStyle name="Moeda 2 2 5 3 3" xfId="1053"/>
    <cellStyle name="Moeda 2 2 5 3 3 2" xfId="1054"/>
    <cellStyle name="Moeda 2 2 5 3 3 2 2" xfId="9849"/>
    <cellStyle name="Moeda 2 2 5 3 3 2 2 2" xfId="27216"/>
    <cellStyle name="Moeda 2 2 5 3 3 2 3" xfId="14207"/>
    <cellStyle name="Moeda 2 2 5 3 3 2 3 2" xfId="22911"/>
    <cellStyle name="Moeda 2 2 5 3 3 2 4" xfId="18600"/>
    <cellStyle name="Moeda 2 2 5 3 3 3" xfId="1055"/>
    <cellStyle name="Moeda 2 2 5 3 3 3 2" xfId="9850"/>
    <cellStyle name="Moeda 2 2 5 3 3 3 2 2" xfId="27217"/>
    <cellStyle name="Moeda 2 2 5 3 3 3 3" xfId="14208"/>
    <cellStyle name="Moeda 2 2 5 3 3 3 3 2" xfId="22912"/>
    <cellStyle name="Moeda 2 2 5 3 3 3 4" xfId="18601"/>
    <cellStyle name="Moeda 2 2 5 3 3 4" xfId="9848"/>
    <cellStyle name="Moeda 2 2 5 3 3 4 2" xfId="27215"/>
    <cellStyle name="Moeda 2 2 5 3 3 5" xfId="14206"/>
    <cellStyle name="Moeda 2 2 5 3 3 5 2" xfId="22910"/>
    <cellStyle name="Moeda 2 2 5 3 3 6" xfId="18599"/>
    <cellStyle name="Moeda 2 2 5 3 4" xfId="1056"/>
    <cellStyle name="Moeda 2 2 5 3 4 2" xfId="9851"/>
    <cellStyle name="Moeda 2 2 5 3 4 2 2" xfId="27218"/>
    <cellStyle name="Moeda 2 2 5 3 4 3" xfId="14209"/>
    <cellStyle name="Moeda 2 2 5 3 4 3 2" xfId="22913"/>
    <cellStyle name="Moeda 2 2 5 3 4 4" xfId="18602"/>
    <cellStyle name="Moeda 2 2 5 3 5" xfId="1057"/>
    <cellStyle name="Moeda 2 2 5 3 5 2" xfId="9852"/>
    <cellStyle name="Moeda 2 2 5 3 5 2 2" xfId="27219"/>
    <cellStyle name="Moeda 2 2 5 3 5 3" xfId="14210"/>
    <cellStyle name="Moeda 2 2 5 3 5 3 2" xfId="22914"/>
    <cellStyle name="Moeda 2 2 5 3 5 4" xfId="18603"/>
    <cellStyle name="Moeda 2 2 5 3 6" xfId="9844"/>
    <cellStyle name="Moeda 2 2 5 3 6 2" xfId="27211"/>
    <cellStyle name="Moeda 2 2 5 3 7" xfId="14202"/>
    <cellStyle name="Moeda 2 2 5 3 7 2" xfId="22906"/>
    <cellStyle name="Moeda 2 2 5 3 8" xfId="18595"/>
    <cellStyle name="Moeda 2 2 5 4" xfId="1058"/>
    <cellStyle name="Moeda 2 2 5 4 2" xfId="1059"/>
    <cellStyle name="Moeda 2 2 5 4 2 2" xfId="1060"/>
    <cellStyle name="Moeda 2 2 5 4 2 2 2" xfId="9855"/>
    <cellStyle name="Moeda 2 2 5 4 2 2 2 2" xfId="27222"/>
    <cellStyle name="Moeda 2 2 5 4 2 2 3" xfId="14213"/>
    <cellStyle name="Moeda 2 2 5 4 2 2 3 2" xfId="22917"/>
    <cellStyle name="Moeda 2 2 5 4 2 2 4" xfId="18606"/>
    <cellStyle name="Moeda 2 2 5 4 2 3" xfId="1061"/>
    <cellStyle name="Moeda 2 2 5 4 2 3 2" xfId="9856"/>
    <cellStyle name="Moeda 2 2 5 4 2 3 2 2" xfId="27223"/>
    <cellStyle name="Moeda 2 2 5 4 2 3 3" xfId="14214"/>
    <cellStyle name="Moeda 2 2 5 4 2 3 3 2" xfId="22918"/>
    <cellStyle name="Moeda 2 2 5 4 2 3 4" xfId="18607"/>
    <cellStyle name="Moeda 2 2 5 4 2 4" xfId="9854"/>
    <cellStyle name="Moeda 2 2 5 4 2 4 2" xfId="27221"/>
    <cellStyle name="Moeda 2 2 5 4 2 5" xfId="14212"/>
    <cellStyle name="Moeda 2 2 5 4 2 5 2" xfId="22916"/>
    <cellStyle name="Moeda 2 2 5 4 2 6" xfId="18605"/>
    <cellStyle name="Moeda 2 2 5 4 3" xfId="1062"/>
    <cellStyle name="Moeda 2 2 5 4 3 2" xfId="9857"/>
    <cellStyle name="Moeda 2 2 5 4 3 2 2" xfId="27224"/>
    <cellStyle name="Moeda 2 2 5 4 3 3" xfId="14215"/>
    <cellStyle name="Moeda 2 2 5 4 3 3 2" xfId="22919"/>
    <cellStyle name="Moeda 2 2 5 4 3 4" xfId="18608"/>
    <cellStyle name="Moeda 2 2 5 4 4" xfId="1063"/>
    <cellStyle name="Moeda 2 2 5 4 4 2" xfId="9858"/>
    <cellStyle name="Moeda 2 2 5 4 4 2 2" xfId="27225"/>
    <cellStyle name="Moeda 2 2 5 4 4 3" xfId="14216"/>
    <cellStyle name="Moeda 2 2 5 4 4 3 2" xfId="22920"/>
    <cellStyle name="Moeda 2 2 5 4 4 4" xfId="18609"/>
    <cellStyle name="Moeda 2 2 5 4 5" xfId="9853"/>
    <cellStyle name="Moeda 2 2 5 4 5 2" xfId="27220"/>
    <cellStyle name="Moeda 2 2 5 4 6" xfId="14211"/>
    <cellStyle name="Moeda 2 2 5 4 6 2" xfId="22915"/>
    <cellStyle name="Moeda 2 2 5 4 7" xfId="18604"/>
    <cellStyle name="Moeda 2 2 5 5" xfId="1064"/>
    <cellStyle name="Moeda 2 2 5 5 2" xfId="1065"/>
    <cellStyle name="Moeda 2 2 5 5 2 2" xfId="1066"/>
    <cellStyle name="Moeda 2 2 5 5 2 2 2" xfId="9861"/>
    <cellStyle name="Moeda 2 2 5 5 2 2 2 2" xfId="27228"/>
    <cellStyle name="Moeda 2 2 5 5 2 2 3" xfId="14219"/>
    <cellStyle name="Moeda 2 2 5 5 2 2 3 2" xfId="22923"/>
    <cellStyle name="Moeda 2 2 5 5 2 2 4" xfId="18612"/>
    <cellStyle name="Moeda 2 2 5 5 2 3" xfId="1067"/>
    <cellStyle name="Moeda 2 2 5 5 2 3 2" xfId="9862"/>
    <cellStyle name="Moeda 2 2 5 5 2 3 2 2" xfId="27229"/>
    <cellStyle name="Moeda 2 2 5 5 2 3 3" xfId="14220"/>
    <cellStyle name="Moeda 2 2 5 5 2 3 3 2" xfId="22924"/>
    <cellStyle name="Moeda 2 2 5 5 2 3 4" xfId="18613"/>
    <cellStyle name="Moeda 2 2 5 5 2 4" xfId="9860"/>
    <cellStyle name="Moeda 2 2 5 5 2 4 2" xfId="27227"/>
    <cellStyle name="Moeda 2 2 5 5 2 5" xfId="14218"/>
    <cellStyle name="Moeda 2 2 5 5 2 5 2" xfId="22922"/>
    <cellStyle name="Moeda 2 2 5 5 2 6" xfId="18611"/>
    <cellStyle name="Moeda 2 2 5 5 3" xfId="1068"/>
    <cellStyle name="Moeda 2 2 5 5 3 2" xfId="9863"/>
    <cellStyle name="Moeda 2 2 5 5 3 2 2" xfId="27230"/>
    <cellStyle name="Moeda 2 2 5 5 3 3" xfId="14221"/>
    <cellStyle name="Moeda 2 2 5 5 3 3 2" xfId="22925"/>
    <cellStyle name="Moeda 2 2 5 5 3 4" xfId="18614"/>
    <cellStyle name="Moeda 2 2 5 5 4" xfId="1069"/>
    <cellStyle name="Moeda 2 2 5 5 4 2" xfId="9864"/>
    <cellStyle name="Moeda 2 2 5 5 4 2 2" xfId="27231"/>
    <cellStyle name="Moeda 2 2 5 5 4 3" xfId="14222"/>
    <cellStyle name="Moeda 2 2 5 5 4 3 2" xfId="22926"/>
    <cellStyle name="Moeda 2 2 5 5 4 4" xfId="18615"/>
    <cellStyle name="Moeda 2 2 5 5 5" xfId="9859"/>
    <cellStyle name="Moeda 2 2 5 5 5 2" xfId="27226"/>
    <cellStyle name="Moeda 2 2 5 5 6" xfId="14217"/>
    <cellStyle name="Moeda 2 2 5 5 6 2" xfId="22921"/>
    <cellStyle name="Moeda 2 2 5 5 7" xfId="18610"/>
    <cellStyle name="Moeda 2 2 5 6" xfId="1070"/>
    <cellStyle name="Moeda 2 2 5 6 2" xfId="1071"/>
    <cellStyle name="Moeda 2 2 5 6 2 2" xfId="9866"/>
    <cellStyle name="Moeda 2 2 5 6 2 2 2" xfId="27233"/>
    <cellStyle name="Moeda 2 2 5 6 2 3" xfId="14224"/>
    <cellStyle name="Moeda 2 2 5 6 2 3 2" xfId="22928"/>
    <cellStyle name="Moeda 2 2 5 6 2 4" xfId="18617"/>
    <cellStyle name="Moeda 2 2 5 6 3" xfId="1072"/>
    <cellStyle name="Moeda 2 2 5 6 3 2" xfId="9867"/>
    <cellStyle name="Moeda 2 2 5 6 3 2 2" xfId="27234"/>
    <cellStyle name="Moeda 2 2 5 6 3 3" xfId="14225"/>
    <cellStyle name="Moeda 2 2 5 6 3 3 2" xfId="22929"/>
    <cellStyle name="Moeda 2 2 5 6 3 4" xfId="18618"/>
    <cellStyle name="Moeda 2 2 5 6 4" xfId="9865"/>
    <cellStyle name="Moeda 2 2 5 6 4 2" xfId="27232"/>
    <cellStyle name="Moeda 2 2 5 6 5" xfId="14223"/>
    <cellStyle name="Moeda 2 2 5 6 5 2" xfId="22927"/>
    <cellStyle name="Moeda 2 2 5 6 6" xfId="18616"/>
    <cellStyle name="Moeda 2 2 5 7" xfId="1073"/>
    <cellStyle name="Moeda 2 2 5 7 2" xfId="9868"/>
    <cellStyle name="Moeda 2 2 5 7 2 2" xfId="27235"/>
    <cellStyle name="Moeda 2 2 5 7 3" xfId="14226"/>
    <cellStyle name="Moeda 2 2 5 7 3 2" xfId="22930"/>
    <cellStyle name="Moeda 2 2 5 7 4" xfId="18619"/>
    <cellStyle name="Moeda 2 2 5 8" xfId="1074"/>
    <cellStyle name="Moeda 2 2 5 8 2" xfId="9869"/>
    <cellStyle name="Moeda 2 2 5 8 2 2" xfId="27236"/>
    <cellStyle name="Moeda 2 2 5 8 3" xfId="14227"/>
    <cellStyle name="Moeda 2 2 5 8 3 2" xfId="22931"/>
    <cellStyle name="Moeda 2 2 5 8 4" xfId="18620"/>
    <cellStyle name="Moeda 2 2 5 9" xfId="8342"/>
    <cellStyle name="Moeda 2 2 5 9 2" xfId="12814"/>
    <cellStyle name="Moeda 2 2 5 9 2 2" xfId="30181"/>
    <cellStyle name="Moeda 2 2 5 9 3" xfId="17208"/>
    <cellStyle name="Moeda 2 2 5 9 3 2" xfId="25877"/>
    <cellStyle name="Moeda 2 2 5 9 4" xfId="21565"/>
    <cellStyle name="Moeda 2 2 6" xfId="1075"/>
    <cellStyle name="Moeda 2 2 6 10" xfId="8690"/>
    <cellStyle name="Moeda 2 2 6 10 2" xfId="13050"/>
    <cellStyle name="Moeda 2 2 6 10 2 2" xfId="30417"/>
    <cellStyle name="Moeda 2 2 6 10 3" xfId="17484"/>
    <cellStyle name="Moeda 2 2 6 10 3 2" xfId="26113"/>
    <cellStyle name="Moeda 2 2 6 10 4" xfId="21801"/>
    <cellStyle name="Moeda 2 2 6 11" xfId="9870"/>
    <cellStyle name="Moeda 2 2 6 11 2" xfId="27237"/>
    <cellStyle name="Moeda 2 2 6 12" xfId="14228"/>
    <cellStyle name="Moeda 2 2 6 12 2" xfId="22932"/>
    <cellStyle name="Moeda 2 2 6 13" xfId="18621"/>
    <cellStyle name="Moeda 2 2 6 2" xfId="1076"/>
    <cellStyle name="Moeda 2 2 6 2 2" xfId="1077"/>
    <cellStyle name="Moeda 2 2 6 2 2 2" xfId="1078"/>
    <cellStyle name="Moeda 2 2 6 2 2 2 2" xfId="9873"/>
    <cellStyle name="Moeda 2 2 6 2 2 2 2 2" xfId="27240"/>
    <cellStyle name="Moeda 2 2 6 2 2 2 3" xfId="14231"/>
    <cellStyle name="Moeda 2 2 6 2 2 2 3 2" xfId="22935"/>
    <cellStyle name="Moeda 2 2 6 2 2 2 4" xfId="18624"/>
    <cellStyle name="Moeda 2 2 6 2 2 3" xfId="1079"/>
    <cellStyle name="Moeda 2 2 6 2 2 3 2" xfId="9874"/>
    <cellStyle name="Moeda 2 2 6 2 2 3 2 2" xfId="27241"/>
    <cellStyle name="Moeda 2 2 6 2 2 3 3" xfId="14232"/>
    <cellStyle name="Moeda 2 2 6 2 2 3 3 2" xfId="22936"/>
    <cellStyle name="Moeda 2 2 6 2 2 3 4" xfId="18625"/>
    <cellStyle name="Moeda 2 2 6 2 2 4" xfId="9872"/>
    <cellStyle name="Moeda 2 2 6 2 2 4 2" xfId="27239"/>
    <cellStyle name="Moeda 2 2 6 2 2 5" xfId="14230"/>
    <cellStyle name="Moeda 2 2 6 2 2 5 2" xfId="22934"/>
    <cellStyle name="Moeda 2 2 6 2 2 6" xfId="18623"/>
    <cellStyle name="Moeda 2 2 6 2 3" xfId="1080"/>
    <cellStyle name="Moeda 2 2 6 2 3 2" xfId="1081"/>
    <cellStyle name="Moeda 2 2 6 2 3 2 2" xfId="9876"/>
    <cellStyle name="Moeda 2 2 6 2 3 2 2 2" xfId="27243"/>
    <cellStyle name="Moeda 2 2 6 2 3 2 3" xfId="14234"/>
    <cellStyle name="Moeda 2 2 6 2 3 2 3 2" xfId="22938"/>
    <cellStyle name="Moeda 2 2 6 2 3 2 4" xfId="18627"/>
    <cellStyle name="Moeda 2 2 6 2 3 3" xfId="1082"/>
    <cellStyle name="Moeda 2 2 6 2 3 3 2" xfId="9877"/>
    <cellStyle name="Moeda 2 2 6 2 3 3 2 2" xfId="27244"/>
    <cellStyle name="Moeda 2 2 6 2 3 3 3" xfId="14235"/>
    <cellStyle name="Moeda 2 2 6 2 3 3 3 2" xfId="22939"/>
    <cellStyle name="Moeda 2 2 6 2 3 3 4" xfId="18628"/>
    <cellStyle name="Moeda 2 2 6 2 3 4" xfId="9875"/>
    <cellStyle name="Moeda 2 2 6 2 3 4 2" xfId="27242"/>
    <cellStyle name="Moeda 2 2 6 2 3 5" xfId="14233"/>
    <cellStyle name="Moeda 2 2 6 2 3 5 2" xfId="22937"/>
    <cellStyle name="Moeda 2 2 6 2 3 6" xfId="18626"/>
    <cellStyle name="Moeda 2 2 6 2 4" xfId="1083"/>
    <cellStyle name="Moeda 2 2 6 2 4 2" xfId="9878"/>
    <cellStyle name="Moeda 2 2 6 2 4 2 2" xfId="27245"/>
    <cellStyle name="Moeda 2 2 6 2 4 3" xfId="14236"/>
    <cellStyle name="Moeda 2 2 6 2 4 3 2" xfId="22940"/>
    <cellStyle name="Moeda 2 2 6 2 4 4" xfId="18629"/>
    <cellStyle name="Moeda 2 2 6 2 5" xfId="1084"/>
    <cellStyle name="Moeda 2 2 6 2 5 2" xfId="9879"/>
    <cellStyle name="Moeda 2 2 6 2 5 2 2" xfId="27246"/>
    <cellStyle name="Moeda 2 2 6 2 5 3" xfId="14237"/>
    <cellStyle name="Moeda 2 2 6 2 5 3 2" xfId="22941"/>
    <cellStyle name="Moeda 2 2 6 2 5 4" xfId="18630"/>
    <cellStyle name="Moeda 2 2 6 2 6" xfId="8691"/>
    <cellStyle name="Moeda 2 2 6 2 6 2" xfId="13051"/>
    <cellStyle name="Moeda 2 2 6 2 6 2 2" xfId="30418"/>
    <cellStyle name="Moeda 2 2 6 2 6 3" xfId="17485"/>
    <cellStyle name="Moeda 2 2 6 2 6 3 2" xfId="26114"/>
    <cellStyle name="Moeda 2 2 6 2 6 4" xfId="21802"/>
    <cellStyle name="Moeda 2 2 6 2 7" xfId="9871"/>
    <cellStyle name="Moeda 2 2 6 2 7 2" xfId="27238"/>
    <cellStyle name="Moeda 2 2 6 2 8" xfId="14229"/>
    <cellStyle name="Moeda 2 2 6 2 8 2" xfId="22933"/>
    <cellStyle name="Moeda 2 2 6 2 9" xfId="18622"/>
    <cellStyle name="Moeda 2 2 6 3" xfId="1085"/>
    <cellStyle name="Moeda 2 2 6 3 2" xfId="1086"/>
    <cellStyle name="Moeda 2 2 6 3 2 2" xfId="1087"/>
    <cellStyle name="Moeda 2 2 6 3 2 2 2" xfId="9882"/>
    <cellStyle name="Moeda 2 2 6 3 2 2 2 2" xfId="27249"/>
    <cellStyle name="Moeda 2 2 6 3 2 2 3" xfId="14240"/>
    <cellStyle name="Moeda 2 2 6 3 2 2 3 2" xfId="22944"/>
    <cellStyle name="Moeda 2 2 6 3 2 2 4" xfId="18633"/>
    <cellStyle name="Moeda 2 2 6 3 2 3" xfId="1088"/>
    <cellStyle name="Moeda 2 2 6 3 2 3 2" xfId="9883"/>
    <cellStyle name="Moeda 2 2 6 3 2 3 2 2" xfId="27250"/>
    <cellStyle name="Moeda 2 2 6 3 2 3 3" xfId="14241"/>
    <cellStyle name="Moeda 2 2 6 3 2 3 3 2" xfId="22945"/>
    <cellStyle name="Moeda 2 2 6 3 2 3 4" xfId="18634"/>
    <cellStyle name="Moeda 2 2 6 3 2 4" xfId="9881"/>
    <cellStyle name="Moeda 2 2 6 3 2 4 2" xfId="27248"/>
    <cellStyle name="Moeda 2 2 6 3 2 5" xfId="14239"/>
    <cellStyle name="Moeda 2 2 6 3 2 5 2" xfId="22943"/>
    <cellStyle name="Moeda 2 2 6 3 2 6" xfId="18632"/>
    <cellStyle name="Moeda 2 2 6 3 3" xfId="1089"/>
    <cellStyle name="Moeda 2 2 6 3 3 2" xfId="1090"/>
    <cellStyle name="Moeda 2 2 6 3 3 2 2" xfId="9885"/>
    <cellStyle name="Moeda 2 2 6 3 3 2 2 2" xfId="27252"/>
    <cellStyle name="Moeda 2 2 6 3 3 2 3" xfId="14243"/>
    <cellStyle name="Moeda 2 2 6 3 3 2 3 2" xfId="22947"/>
    <cellStyle name="Moeda 2 2 6 3 3 2 4" xfId="18636"/>
    <cellStyle name="Moeda 2 2 6 3 3 3" xfId="1091"/>
    <cellStyle name="Moeda 2 2 6 3 3 3 2" xfId="9886"/>
    <cellStyle name="Moeda 2 2 6 3 3 3 2 2" xfId="27253"/>
    <cellStyle name="Moeda 2 2 6 3 3 3 3" xfId="14244"/>
    <cellStyle name="Moeda 2 2 6 3 3 3 3 2" xfId="22948"/>
    <cellStyle name="Moeda 2 2 6 3 3 3 4" xfId="18637"/>
    <cellStyle name="Moeda 2 2 6 3 3 4" xfId="9884"/>
    <cellStyle name="Moeda 2 2 6 3 3 4 2" xfId="27251"/>
    <cellStyle name="Moeda 2 2 6 3 3 5" xfId="14242"/>
    <cellStyle name="Moeda 2 2 6 3 3 5 2" xfId="22946"/>
    <cellStyle name="Moeda 2 2 6 3 3 6" xfId="18635"/>
    <cellStyle name="Moeda 2 2 6 3 4" xfId="1092"/>
    <cellStyle name="Moeda 2 2 6 3 4 2" xfId="9887"/>
    <cellStyle name="Moeda 2 2 6 3 4 2 2" xfId="27254"/>
    <cellStyle name="Moeda 2 2 6 3 4 3" xfId="14245"/>
    <cellStyle name="Moeda 2 2 6 3 4 3 2" xfId="22949"/>
    <cellStyle name="Moeda 2 2 6 3 4 4" xfId="18638"/>
    <cellStyle name="Moeda 2 2 6 3 5" xfId="1093"/>
    <cellStyle name="Moeda 2 2 6 3 5 2" xfId="9888"/>
    <cellStyle name="Moeda 2 2 6 3 5 2 2" xfId="27255"/>
    <cellStyle name="Moeda 2 2 6 3 5 3" xfId="14246"/>
    <cellStyle name="Moeda 2 2 6 3 5 3 2" xfId="22950"/>
    <cellStyle name="Moeda 2 2 6 3 5 4" xfId="18639"/>
    <cellStyle name="Moeda 2 2 6 3 6" xfId="9880"/>
    <cellStyle name="Moeda 2 2 6 3 6 2" xfId="27247"/>
    <cellStyle name="Moeda 2 2 6 3 7" xfId="14238"/>
    <cellStyle name="Moeda 2 2 6 3 7 2" xfId="22942"/>
    <cellStyle name="Moeda 2 2 6 3 8" xfId="18631"/>
    <cellStyle name="Moeda 2 2 6 4" xfId="1094"/>
    <cellStyle name="Moeda 2 2 6 4 2" xfId="1095"/>
    <cellStyle name="Moeda 2 2 6 4 2 2" xfId="1096"/>
    <cellStyle name="Moeda 2 2 6 4 2 2 2" xfId="9891"/>
    <cellStyle name="Moeda 2 2 6 4 2 2 2 2" xfId="27258"/>
    <cellStyle name="Moeda 2 2 6 4 2 2 3" xfId="14249"/>
    <cellStyle name="Moeda 2 2 6 4 2 2 3 2" xfId="22953"/>
    <cellStyle name="Moeda 2 2 6 4 2 2 4" xfId="18642"/>
    <cellStyle name="Moeda 2 2 6 4 2 3" xfId="1097"/>
    <cellStyle name="Moeda 2 2 6 4 2 3 2" xfId="9892"/>
    <cellStyle name="Moeda 2 2 6 4 2 3 2 2" xfId="27259"/>
    <cellStyle name="Moeda 2 2 6 4 2 3 3" xfId="14250"/>
    <cellStyle name="Moeda 2 2 6 4 2 3 3 2" xfId="22954"/>
    <cellStyle name="Moeda 2 2 6 4 2 3 4" xfId="18643"/>
    <cellStyle name="Moeda 2 2 6 4 2 4" xfId="9890"/>
    <cellStyle name="Moeda 2 2 6 4 2 4 2" xfId="27257"/>
    <cellStyle name="Moeda 2 2 6 4 2 5" xfId="14248"/>
    <cellStyle name="Moeda 2 2 6 4 2 5 2" xfId="22952"/>
    <cellStyle name="Moeda 2 2 6 4 2 6" xfId="18641"/>
    <cellStyle name="Moeda 2 2 6 4 3" xfId="1098"/>
    <cellStyle name="Moeda 2 2 6 4 3 2" xfId="9893"/>
    <cellStyle name="Moeda 2 2 6 4 3 2 2" xfId="27260"/>
    <cellStyle name="Moeda 2 2 6 4 3 3" xfId="14251"/>
    <cellStyle name="Moeda 2 2 6 4 3 3 2" xfId="22955"/>
    <cellStyle name="Moeda 2 2 6 4 3 4" xfId="18644"/>
    <cellStyle name="Moeda 2 2 6 4 4" xfId="1099"/>
    <cellStyle name="Moeda 2 2 6 4 4 2" xfId="9894"/>
    <cellStyle name="Moeda 2 2 6 4 4 2 2" xfId="27261"/>
    <cellStyle name="Moeda 2 2 6 4 4 3" xfId="14252"/>
    <cellStyle name="Moeda 2 2 6 4 4 3 2" xfId="22956"/>
    <cellStyle name="Moeda 2 2 6 4 4 4" xfId="18645"/>
    <cellStyle name="Moeda 2 2 6 4 5" xfId="9889"/>
    <cellStyle name="Moeda 2 2 6 4 5 2" xfId="27256"/>
    <cellStyle name="Moeda 2 2 6 4 6" xfId="14247"/>
    <cellStyle name="Moeda 2 2 6 4 6 2" xfId="22951"/>
    <cellStyle name="Moeda 2 2 6 4 7" xfId="18640"/>
    <cellStyle name="Moeda 2 2 6 5" xfId="1100"/>
    <cellStyle name="Moeda 2 2 6 5 2" xfId="1101"/>
    <cellStyle name="Moeda 2 2 6 5 2 2" xfId="1102"/>
    <cellStyle name="Moeda 2 2 6 5 2 2 2" xfId="9897"/>
    <cellStyle name="Moeda 2 2 6 5 2 2 2 2" xfId="27264"/>
    <cellStyle name="Moeda 2 2 6 5 2 2 3" xfId="14255"/>
    <cellStyle name="Moeda 2 2 6 5 2 2 3 2" xfId="22959"/>
    <cellStyle name="Moeda 2 2 6 5 2 2 4" xfId="18648"/>
    <cellStyle name="Moeda 2 2 6 5 2 3" xfId="1103"/>
    <cellStyle name="Moeda 2 2 6 5 2 3 2" xfId="9898"/>
    <cellStyle name="Moeda 2 2 6 5 2 3 2 2" xfId="27265"/>
    <cellStyle name="Moeda 2 2 6 5 2 3 3" xfId="14256"/>
    <cellStyle name="Moeda 2 2 6 5 2 3 3 2" xfId="22960"/>
    <cellStyle name="Moeda 2 2 6 5 2 3 4" xfId="18649"/>
    <cellStyle name="Moeda 2 2 6 5 2 4" xfId="9896"/>
    <cellStyle name="Moeda 2 2 6 5 2 4 2" xfId="27263"/>
    <cellStyle name="Moeda 2 2 6 5 2 5" xfId="14254"/>
    <cellStyle name="Moeda 2 2 6 5 2 5 2" xfId="22958"/>
    <cellStyle name="Moeda 2 2 6 5 2 6" xfId="18647"/>
    <cellStyle name="Moeda 2 2 6 5 3" xfId="1104"/>
    <cellStyle name="Moeda 2 2 6 5 3 2" xfId="9899"/>
    <cellStyle name="Moeda 2 2 6 5 3 2 2" xfId="27266"/>
    <cellStyle name="Moeda 2 2 6 5 3 3" xfId="14257"/>
    <cellStyle name="Moeda 2 2 6 5 3 3 2" xfId="22961"/>
    <cellStyle name="Moeda 2 2 6 5 3 4" xfId="18650"/>
    <cellStyle name="Moeda 2 2 6 5 4" xfId="1105"/>
    <cellStyle name="Moeda 2 2 6 5 4 2" xfId="9900"/>
    <cellStyle name="Moeda 2 2 6 5 4 2 2" xfId="27267"/>
    <cellStyle name="Moeda 2 2 6 5 4 3" xfId="14258"/>
    <cellStyle name="Moeda 2 2 6 5 4 3 2" xfId="22962"/>
    <cellStyle name="Moeda 2 2 6 5 4 4" xfId="18651"/>
    <cellStyle name="Moeda 2 2 6 5 5" xfId="9895"/>
    <cellStyle name="Moeda 2 2 6 5 5 2" xfId="27262"/>
    <cellStyle name="Moeda 2 2 6 5 6" xfId="14253"/>
    <cellStyle name="Moeda 2 2 6 5 6 2" xfId="22957"/>
    <cellStyle name="Moeda 2 2 6 5 7" xfId="18646"/>
    <cellStyle name="Moeda 2 2 6 6" xfId="1106"/>
    <cellStyle name="Moeda 2 2 6 6 2" xfId="1107"/>
    <cellStyle name="Moeda 2 2 6 6 2 2" xfId="9902"/>
    <cellStyle name="Moeda 2 2 6 6 2 2 2" xfId="27269"/>
    <cellStyle name="Moeda 2 2 6 6 2 3" xfId="14260"/>
    <cellStyle name="Moeda 2 2 6 6 2 3 2" xfId="22964"/>
    <cellStyle name="Moeda 2 2 6 6 2 4" xfId="18653"/>
    <cellStyle name="Moeda 2 2 6 6 3" xfId="1108"/>
    <cellStyle name="Moeda 2 2 6 6 3 2" xfId="9903"/>
    <cellStyle name="Moeda 2 2 6 6 3 2 2" xfId="27270"/>
    <cellStyle name="Moeda 2 2 6 6 3 3" xfId="14261"/>
    <cellStyle name="Moeda 2 2 6 6 3 3 2" xfId="22965"/>
    <cellStyle name="Moeda 2 2 6 6 3 4" xfId="18654"/>
    <cellStyle name="Moeda 2 2 6 6 4" xfId="9901"/>
    <cellStyle name="Moeda 2 2 6 6 4 2" xfId="27268"/>
    <cellStyle name="Moeda 2 2 6 6 5" xfId="14259"/>
    <cellStyle name="Moeda 2 2 6 6 5 2" xfId="22963"/>
    <cellStyle name="Moeda 2 2 6 6 6" xfId="18652"/>
    <cellStyle name="Moeda 2 2 6 7" xfId="1109"/>
    <cellStyle name="Moeda 2 2 6 7 2" xfId="9904"/>
    <cellStyle name="Moeda 2 2 6 7 2 2" xfId="27271"/>
    <cellStyle name="Moeda 2 2 6 7 3" xfId="14262"/>
    <cellStyle name="Moeda 2 2 6 7 3 2" xfId="22966"/>
    <cellStyle name="Moeda 2 2 6 7 4" xfId="18655"/>
    <cellStyle name="Moeda 2 2 6 8" xfId="1110"/>
    <cellStyle name="Moeda 2 2 6 8 2" xfId="9905"/>
    <cellStyle name="Moeda 2 2 6 8 2 2" xfId="27272"/>
    <cellStyle name="Moeda 2 2 6 8 3" xfId="14263"/>
    <cellStyle name="Moeda 2 2 6 8 3 2" xfId="22967"/>
    <cellStyle name="Moeda 2 2 6 8 4" xfId="18656"/>
    <cellStyle name="Moeda 2 2 6 9" xfId="8343"/>
    <cellStyle name="Moeda 2 2 6 9 2" xfId="12815"/>
    <cellStyle name="Moeda 2 2 6 9 2 2" xfId="30182"/>
    <cellStyle name="Moeda 2 2 6 9 3" xfId="17209"/>
    <cellStyle name="Moeda 2 2 6 9 3 2" xfId="25878"/>
    <cellStyle name="Moeda 2 2 6 9 4" xfId="21566"/>
    <cellStyle name="Moeda 2 2 7" xfId="1111"/>
    <cellStyle name="Moeda 2 2 7 2" xfId="1112"/>
    <cellStyle name="Moeda 2 2 7 2 2" xfId="1113"/>
    <cellStyle name="Moeda 2 2 7 2 2 2" xfId="9908"/>
    <cellStyle name="Moeda 2 2 7 2 2 2 2" xfId="27275"/>
    <cellStyle name="Moeda 2 2 7 2 2 3" xfId="14266"/>
    <cellStyle name="Moeda 2 2 7 2 2 3 2" xfId="22970"/>
    <cellStyle name="Moeda 2 2 7 2 2 4" xfId="18659"/>
    <cellStyle name="Moeda 2 2 7 2 3" xfId="1114"/>
    <cellStyle name="Moeda 2 2 7 2 3 2" xfId="9909"/>
    <cellStyle name="Moeda 2 2 7 2 3 2 2" xfId="27276"/>
    <cellStyle name="Moeda 2 2 7 2 3 3" xfId="14267"/>
    <cellStyle name="Moeda 2 2 7 2 3 3 2" xfId="22971"/>
    <cellStyle name="Moeda 2 2 7 2 3 4" xfId="18660"/>
    <cellStyle name="Moeda 2 2 7 2 4" xfId="9907"/>
    <cellStyle name="Moeda 2 2 7 2 4 2" xfId="27274"/>
    <cellStyle name="Moeda 2 2 7 2 5" xfId="14265"/>
    <cellStyle name="Moeda 2 2 7 2 5 2" xfId="22969"/>
    <cellStyle name="Moeda 2 2 7 2 6" xfId="18658"/>
    <cellStyle name="Moeda 2 2 7 3" xfId="1115"/>
    <cellStyle name="Moeda 2 2 7 3 2" xfId="1116"/>
    <cellStyle name="Moeda 2 2 7 3 2 2" xfId="9911"/>
    <cellStyle name="Moeda 2 2 7 3 2 2 2" xfId="27278"/>
    <cellStyle name="Moeda 2 2 7 3 2 3" xfId="14269"/>
    <cellStyle name="Moeda 2 2 7 3 2 3 2" xfId="22973"/>
    <cellStyle name="Moeda 2 2 7 3 2 4" xfId="18662"/>
    <cellStyle name="Moeda 2 2 7 3 3" xfId="1117"/>
    <cellStyle name="Moeda 2 2 7 3 3 2" xfId="9912"/>
    <cellStyle name="Moeda 2 2 7 3 3 2 2" xfId="27279"/>
    <cellStyle name="Moeda 2 2 7 3 3 3" xfId="14270"/>
    <cellStyle name="Moeda 2 2 7 3 3 3 2" xfId="22974"/>
    <cellStyle name="Moeda 2 2 7 3 3 4" xfId="18663"/>
    <cellStyle name="Moeda 2 2 7 3 4" xfId="9910"/>
    <cellStyle name="Moeda 2 2 7 3 4 2" xfId="27277"/>
    <cellStyle name="Moeda 2 2 7 3 5" xfId="14268"/>
    <cellStyle name="Moeda 2 2 7 3 5 2" xfId="22972"/>
    <cellStyle name="Moeda 2 2 7 3 6" xfId="18661"/>
    <cellStyle name="Moeda 2 2 7 4" xfId="1118"/>
    <cellStyle name="Moeda 2 2 7 4 2" xfId="9913"/>
    <cellStyle name="Moeda 2 2 7 4 2 2" xfId="27280"/>
    <cellStyle name="Moeda 2 2 7 4 3" xfId="14271"/>
    <cellStyle name="Moeda 2 2 7 4 3 2" xfId="22975"/>
    <cellStyle name="Moeda 2 2 7 4 4" xfId="18664"/>
    <cellStyle name="Moeda 2 2 7 5" xfId="1119"/>
    <cellStyle name="Moeda 2 2 7 5 2" xfId="9914"/>
    <cellStyle name="Moeda 2 2 7 5 2 2" xfId="27281"/>
    <cellStyle name="Moeda 2 2 7 5 3" xfId="14272"/>
    <cellStyle name="Moeda 2 2 7 5 3 2" xfId="22976"/>
    <cellStyle name="Moeda 2 2 7 5 4" xfId="18665"/>
    <cellStyle name="Moeda 2 2 7 6" xfId="8692"/>
    <cellStyle name="Moeda 2 2 7 6 2" xfId="13052"/>
    <cellStyle name="Moeda 2 2 7 6 2 2" xfId="30419"/>
    <cellStyle name="Moeda 2 2 7 6 3" xfId="17486"/>
    <cellStyle name="Moeda 2 2 7 6 3 2" xfId="26115"/>
    <cellStyle name="Moeda 2 2 7 6 4" xfId="21803"/>
    <cellStyle name="Moeda 2 2 7 7" xfId="9906"/>
    <cellStyle name="Moeda 2 2 7 7 2" xfId="27273"/>
    <cellStyle name="Moeda 2 2 7 8" xfId="14264"/>
    <cellStyle name="Moeda 2 2 7 8 2" xfId="22968"/>
    <cellStyle name="Moeda 2 2 7 9" xfId="18657"/>
    <cellStyle name="Moeda 2 2 8" xfId="1120"/>
    <cellStyle name="Moeda 2 2 8 2" xfId="1121"/>
    <cellStyle name="Moeda 2 2 8 2 2" xfId="1122"/>
    <cellStyle name="Moeda 2 2 8 2 2 2" xfId="9917"/>
    <cellStyle name="Moeda 2 2 8 2 2 2 2" xfId="27284"/>
    <cellStyle name="Moeda 2 2 8 2 2 3" xfId="14275"/>
    <cellStyle name="Moeda 2 2 8 2 2 3 2" xfId="22979"/>
    <cellStyle name="Moeda 2 2 8 2 2 4" xfId="18668"/>
    <cellStyle name="Moeda 2 2 8 2 3" xfId="1123"/>
    <cellStyle name="Moeda 2 2 8 2 3 2" xfId="9918"/>
    <cellStyle name="Moeda 2 2 8 2 3 2 2" xfId="27285"/>
    <cellStyle name="Moeda 2 2 8 2 3 3" xfId="14276"/>
    <cellStyle name="Moeda 2 2 8 2 3 3 2" xfId="22980"/>
    <cellStyle name="Moeda 2 2 8 2 3 4" xfId="18669"/>
    <cellStyle name="Moeda 2 2 8 2 4" xfId="9916"/>
    <cellStyle name="Moeda 2 2 8 2 4 2" xfId="27283"/>
    <cellStyle name="Moeda 2 2 8 2 5" xfId="14274"/>
    <cellStyle name="Moeda 2 2 8 2 5 2" xfId="22978"/>
    <cellStyle name="Moeda 2 2 8 2 6" xfId="18667"/>
    <cellStyle name="Moeda 2 2 8 3" xfId="1124"/>
    <cellStyle name="Moeda 2 2 8 3 2" xfId="1125"/>
    <cellStyle name="Moeda 2 2 8 3 2 2" xfId="9920"/>
    <cellStyle name="Moeda 2 2 8 3 2 2 2" xfId="27287"/>
    <cellStyle name="Moeda 2 2 8 3 2 3" xfId="14278"/>
    <cellStyle name="Moeda 2 2 8 3 2 3 2" xfId="22982"/>
    <cellStyle name="Moeda 2 2 8 3 2 4" xfId="18671"/>
    <cellStyle name="Moeda 2 2 8 3 3" xfId="1126"/>
    <cellStyle name="Moeda 2 2 8 3 3 2" xfId="9921"/>
    <cellStyle name="Moeda 2 2 8 3 3 2 2" xfId="27288"/>
    <cellStyle name="Moeda 2 2 8 3 3 3" xfId="14279"/>
    <cellStyle name="Moeda 2 2 8 3 3 3 2" xfId="22983"/>
    <cellStyle name="Moeda 2 2 8 3 3 4" xfId="18672"/>
    <cellStyle name="Moeda 2 2 8 3 4" xfId="9919"/>
    <cellStyle name="Moeda 2 2 8 3 4 2" xfId="27286"/>
    <cellStyle name="Moeda 2 2 8 3 5" xfId="14277"/>
    <cellStyle name="Moeda 2 2 8 3 5 2" xfId="22981"/>
    <cellStyle name="Moeda 2 2 8 3 6" xfId="18670"/>
    <cellStyle name="Moeda 2 2 8 4" xfId="1127"/>
    <cellStyle name="Moeda 2 2 8 4 2" xfId="9922"/>
    <cellStyle name="Moeda 2 2 8 4 2 2" xfId="27289"/>
    <cellStyle name="Moeda 2 2 8 4 3" xfId="14280"/>
    <cellStyle name="Moeda 2 2 8 4 3 2" xfId="22984"/>
    <cellStyle name="Moeda 2 2 8 4 4" xfId="18673"/>
    <cellStyle name="Moeda 2 2 8 5" xfId="1128"/>
    <cellStyle name="Moeda 2 2 8 5 2" xfId="9923"/>
    <cellStyle name="Moeda 2 2 8 5 2 2" xfId="27290"/>
    <cellStyle name="Moeda 2 2 8 5 3" xfId="14281"/>
    <cellStyle name="Moeda 2 2 8 5 3 2" xfId="22985"/>
    <cellStyle name="Moeda 2 2 8 5 4" xfId="18674"/>
    <cellStyle name="Moeda 2 2 8 6" xfId="8693"/>
    <cellStyle name="Moeda 2 2 8 6 2" xfId="13053"/>
    <cellStyle name="Moeda 2 2 8 6 2 2" xfId="30420"/>
    <cellStyle name="Moeda 2 2 8 6 3" xfId="17487"/>
    <cellStyle name="Moeda 2 2 8 6 3 2" xfId="26116"/>
    <cellStyle name="Moeda 2 2 8 6 4" xfId="21804"/>
    <cellStyle name="Moeda 2 2 8 7" xfId="9915"/>
    <cellStyle name="Moeda 2 2 8 7 2" xfId="27282"/>
    <cellStyle name="Moeda 2 2 8 8" xfId="14273"/>
    <cellStyle name="Moeda 2 2 8 8 2" xfId="22977"/>
    <cellStyle name="Moeda 2 2 8 9" xfId="18666"/>
    <cellStyle name="Moeda 2 2 9" xfId="1129"/>
    <cellStyle name="Moeda 2 2 9 2" xfId="1130"/>
    <cellStyle name="Moeda 2 2 9 2 2" xfId="1131"/>
    <cellStyle name="Moeda 2 2 9 2 2 2" xfId="9926"/>
    <cellStyle name="Moeda 2 2 9 2 2 2 2" xfId="27293"/>
    <cellStyle name="Moeda 2 2 9 2 2 3" xfId="14284"/>
    <cellStyle name="Moeda 2 2 9 2 2 3 2" xfId="22988"/>
    <cellStyle name="Moeda 2 2 9 2 2 4" xfId="18677"/>
    <cellStyle name="Moeda 2 2 9 2 3" xfId="1132"/>
    <cellStyle name="Moeda 2 2 9 2 3 2" xfId="9927"/>
    <cellStyle name="Moeda 2 2 9 2 3 2 2" xfId="27294"/>
    <cellStyle name="Moeda 2 2 9 2 3 3" xfId="14285"/>
    <cellStyle name="Moeda 2 2 9 2 3 3 2" xfId="22989"/>
    <cellStyle name="Moeda 2 2 9 2 3 4" xfId="18678"/>
    <cellStyle name="Moeda 2 2 9 2 4" xfId="9925"/>
    <cellStyle name="Moeda 2 2 9 2 4 2" xfId="27292"/>
    <cellStyle name="Moeda 2 2 9 2 5" xfId="14283"/>
    <cellStyle name="Moeda 2 2 9 2 5 2" xfId="22987"/>
    <cellStyle name="Moeda 2 2 9 2 6" xfId="18676"/>
    <cellStyle name="Moeda 2 2 9 3" xfId="1133"/>
    <cellStyle name="Moeda 2 2 9 3 2" xfId="1134"/>
    <cellStyle name="Moeda 2 2 9 3 2 2" xfId="9929"/>
    <cellStyle name="Moeda 2 2 9 3 2 2 2" xfId="27296"/>
    <cellStyle name="Moeda 2 2 9 3 2 3" xfId="14287"/>
    <cellStyle name="Moeda 2 2 9 3 2 3 2" xfId="22991"/>
    <cellStyle name="Moeda 2 2 9 3 2 4" xfId="18680"/>
    <cellStyle name="Moeda 2 2 9 3 3" xfId="1135"/>
    <cellStyle name="Moeda 2 2 9 3 3 2" xfId="9930"/>
    <cellStyle name="Moeda 2 2 9 3 3 2 2" xfId="27297"/>
    <cellStyle name="Moeda 2 2 9 3 3 3" xfId="14288"/>
    <cellStyle name="Moeda 2 2 9 3 3 3 2" xfId="22992"/>
    <cellStyle name="Moeda 2 2 9 3 3 4" xfId="18681"/>
    <cellStyle name="Moeda 2 2 9 3 4" xfId="9928"/>
    <cellStyle name="Moeda 2 2 9 3 4 2" xfId="27295"/>
    <cellStyle name="Moeda 2 2 9 3 5" xfId="14286"/>
    <cellStyle name="Moeda 2 2 9 3 5 2" xfId="22990"/>
    <cellStyle name="Moeda 2 2 9 3 6" xfId="18679"/>
    <cellStyle name="Moeda 2 2 9 4" xfId="1136"/>
    <cellStyle name="Moeda 2 2 9 4 2" xfId="9931"/>
    <cellStyle name="Moeda 2 2 9 4 2 2" xfId="27298"/>
    <cellStyle name="Moeda 2 2 9 4 3" xfId="14289"/>
    <cellStyle name="Moeda 2 2 9 4 3 2" xfId="22993"/>
    <cellStyle name="Moeda 2 2 9 4 4" xfId="18682"/>
    <cellStyle name="Moeda 2 2 9 5" xfId="1137"/>
    <cellStyle name="Moeda 2 2 9 5 2" xfId="9932"/>
    <cellStyle name="Moeda 2 2 9 5 2 2" xfId="27299"/>
    <cellStyle name="Moeda 2 2 9 5 3" xfId="14290"/>
    <cellStyle name="Moeda 2 2 9 5 3 2" xfId="22994"/>
    <cellStyle name="Moeda 2 2 9 5 4" xfId="18683"/>
    <cellStyle name="Moeda 2 2 9 6" xfId="9924"/>
    <cellStyle name="Moeda 2 2 9 6 2" xfId="27291"/>
    <cellStyle name="Moeda 2 2 9 7" xfId="14282"/>
    <cellStyle name="Moeda 2 2 9 7 2" xfId="22986"/>
    <cellStyle name="Moeda 2 2 9 8" xfId="18675"/>
    <cellStyle name="Moeda 2 3" xfId="35"/>
    <cellStyle name="Moeda 2 3 10" xfId="1139"/>
    <cellStyle name="Moeda 2 3 10 2" xfId="9934"/>
    <cellStyle name="Moeda 2 3 10 2 2" xfId="27301"/>
    <cellStyle name="Moeda 2 3 10 3" xfId="14292"/>
    <cellStyle name="Moeda 2 3 10 3 2" xfId="22996"/>
    <cellStyle name="Moeda 2 3 10 4" xfId="18685"/>
    <cellStyle name="Moeda 2 3 11" xfId="8344"/>
    <cellStyle name="Moeda 2 3 11 2" xfId="12816"/>
    <cellStyle name="Moeda 2 3 11 2 2" xfId="30183"/>
    <cellStyle name="Moeda 2 3 11 3" xfId="17210"/>
    <cellStyle name="Moeda 2 3 11 3 2" xfId="25879"/>
    <cellStyle name="Moeda 2 3 11 4" xfId="21567"/>
    <cellStyle name="Moeda 2 3 12" xfId="8694"/>
    <cellStyle name="Moeda 2 3 12 2" xfId="13054"/>
    <cellStyle name="Moeda 2 3 12 2 2" xfId="30421"/>
    <cellStyle name="Moeda 2 3 12 3" xfId="17488"/>
    <cellStyle name="Moeda 2 3 12 3 2" xfId="26117"/>
    <cellStyle name="Moeda 2 3 12 4" xfId="21805"/>
    <cellStyle name="Moeda 2 3 13" xfId="9112"/>
    <cellStyle name="Moeda 2 3 14" xfId="1138"/>
    <cellStyle name="Moeda 2 3 14 2" xfId="14291"/>
    <cellStyle name="Moeda 2 3 14 3" xfId="22995"/>
    <cellStyle name="Moeda 2 3 15" xfId="9933"/>
    <cellStyle name="Moeda 2 3 15 2" xfId="27300"/>
    <cellStyle name="Moeda 2 3 16" xfId="18684"/>
    <cellStyle name="Moeda 2 3 2" xfId="1140"/>
    <cellStyle name="Moeda 2 3 2 10" xfId="8345"/>
    <cellStyle name="Moeda 2 3 2 10 2" xfId="12817"/>
    <cellStyle name="Moeda 2 3 2 10 2 2" xfId="30184"/>
    <cellStyle name="Moeda 2 3 2 10 3" xfId="17211"/>
    <cellStyle name="Moeda 2 3 2 10 3 2" xfId="25880"/>
    <cellStyle name="Moeda 2 3 2 10 4" xfId="21568"/>
    <cellStyle name="Moeda 2 3 2 11" xfId="8695"/>
    <cellStyle name="Moeda 2 3 2 11 2" xfId="13055"/>
    <cellStyle name="Moeda 2 3 2 11 2 2" xfId="30422"/>
    <cellStyle name="Moeda 2 3 2 11 3" xfId="17489"/>
    <cellStyle name="Moeda 2 3 2 11 3 2" xfId="26118"/>
    <cellStyle name="Moeda 2 3 2 11 4" xfId="21806"/>
    <cellStyle name="Moeda 2 3 2 12" xfId="9935"/>
    <cellStyle name="Moeda 2 3 2 12 2" xfId="27302"/>
    <cellStyle name="Moeda 2 3 2 13" xfId="14293"/>
    <cellStyle name="Moeda 2 3 2 13 2" xfId="22997"/>
    <cellStyle name="Moeda 2 3 2 14" xfId="18686"/>
    <cellStyle name="Moeda 2 3 2 2" xfId="1141"/>
    <cellStyle name="Moeda 2 3 2 2 10" xfId="8696"/>
    <cellStyle name="Moeda 2 3 2 2 10 2" xfId="13056"/>
    <cellStyle name="Moeda 2 3 2 2 10 2 2" xfId="30423"/>
    <cellStyle name="Moeda 2 3 2 2 10 3" xfId="17490"/>
    <cellStyle name="Moeda 2 3 2 2 10 3 2" xfId="26119"/>
    <cellStyle name="Moeda 2 3 2 2 10 4" xfId="21807"/>
    <cellStyle name="Moeda 2 3 2 2 11" xfId="9936"/>
    <cellStyle name="Moeda 2 3 2 2 11 2" xfId="27303"/>
    <cellStyle name="Moeda 2 3 2 2 12" xfId="14294"/>
    <cellStyle name="Moeda 2 3 2 2 12 2" xfId="22998"/>
    <cellStyle name="Moeda 2 3 2 2 13" xfId="18687"/>
    <cellStyle name="Moeda 2 3 2 2 2" xfId="1142"/>
    <cellStyle name="Moeda 2 3 2 2 2 2" xfId="1143"/>
    <cellStyle name="Moeda 2 3 2 2 2 2 2" xfId="1144"/>
    <cellStyle name="Moeda 2 3 2 2 2 2 2 2" xfId="9939"/>
    <cellStyle name="Moeda 2 3 2 2 2 2 2 2 2" xfId="27306"/>
    <cellStyle name="Moeda 2 3 2 2 2 2 2 3" xfId="14297"/>
    <cellStyle name="Moeda 2 3 2 2 2 2 2 3 2" xfId="23001"/>
    <cellStyle name="Moeda 2 3 2 2 2 2 2 4" xfId="18690"/>
    <cellStyle name="Moeda 2 3 2 2 2 2 3" xfId="1145"/>
    <cellStyle name="Moeda 2 3 2 2 2 2 3 2" xfId="9940"/>
    <cellStyle name="Moeda 2 3 2 2 2 2 3 2 2" xfId="27307"/>
    <cellStyle name="Moeda 2 3 2 2 2 2 3 3" xfId="14298"/>
    <cellStyle name="Moeda 2 3 2 2 2 2 3 3 2" xfId="23002"/>
    <cellStyle name="Moeda 2 3 2 2 2 2 3 4" xfId="18691"/>
    <cellStyle name="Moeda 2 3 2 2 2 2 4" xfId="9938"/>
    <cellStyle name="Moeda 2 3 2 2 2 2 4 2" xfId="27305"/>
    <cellStyle name="Moeda 2 3 2 2 2 2 5" xfId="14296"/>
    <cellStyle name="Moeda 2 3 2 2 2 2 5 2" xfId="23000"/>
    <cellStyle name="Moeda 2 3 2 2 2 2 6" xfId="18689"/>
    <cellStyle name="Moeda 2 3 2 2 2 3" xfId="1146"/>
    <cellStyle name="Moeda 2 3 2 2 2 3 2" xfId="1147"/>
    <cellStyle name="Moeda 2 3 2 2 2 3 2 2" xfId="9942"/>
    <cellStyle name="Moeda 2 3 2 2 2 3 2 2 2" xfId="27309"/>
    <cellStyle name="Moeda 2 3 2 2 2 3 2 3" xfId="14300"/>
    <cellStyle name="Moeda 2 3 2 2 2 3 2 3 2" xfId="23004"/>
    <cellStyle name="Moeda 2 3 2 2 2 3 2 4" xfId="18693"/>
    <cellStyle name="Moeda 2 3 2 2 2 3 3" xfId="1148"/>
    <cellStyle name="Moeda 2 3 2 2 2 3 3 2" xfId="9943"/>
    <cellStyle name="Moeda 2 3 2 2 2 3 3 2 2" xfId="27310"/>
    <cellStyle name="Moeda 2 3 2 2 2 3 3 3" xfId="14301"/>
    <cellStyle name="Moeda 2 3 2 2 2 3 3 3 2" xfId="23005"/>
    <cellStyle name="Moeda 2 3 2 2 2 3 3 4" xfId="18694"/>
    <cellStyle name="Moeda 2 3 2 2 2 3 4" xfId="9941"/>
    <cellStyle name="Moeda 2 3 2 2 2 3 4 2" xfId="27308"/>
    <cellStyle name="Moeda 2 3 2 2 2 3 5" xfId="14299"/>
    <cellStyle name="Moeda 2 3 2 2 2 3 5 2" xfId="23003"/>
    <cellStyle name="Moeda 2 3 2 2 2 3 6" xfId="18692"/>
    <cellStyle name="Moeda 2 3 2 2 2 4" xfId="1149"/>
    <cellStyle name="Moeda 2 3 2 2 2 4 2" xfId="9944"/>
    <cellStyle name="Moeda 2 3 2 2 2 4 2 2" xfId="27311"/>
    <cellStyle name="Moeda 2 3 2 2 2 4 3" xfId="14302"/>
    <cellStyle name="Moeda 2 3 2 2 2 4 3 2" xfId="23006"/>
    <cellStyle name="Moeda 2 3 2 2 2 4 4" xfId="18695"/>
    <cellStyle name="Moeda 2 3 2 2 2 5" xfId="1150"/>
    <cellStyle name="Moeda 2 3 2 2 2 5 2" xfId="9945"/>
    <cellStyle name="Moeda 2 3 2 2 2 5 2 2" xfId="27312"/>
    <cellStyle name="Moeda 2 3 2 2 2 5 3" xfId="14303"/>
    <cellStyle name="Moeda 2 3 2 2 2 5 3 2" xfId="23007"/>
    <cellStyle name="Moeda 2 3 2 2 2 5 4" xfId="18696"/>
    <cellStyle name="Moeda 2 3 2 2 2 6" xfId="8697"/>
    <cellStyle name="Moeda 2 3 2 2 2 6 2" xfId="13057"/>
    <cellStyle name="Moeda 2 3 2 2 2 6 2 2" xfId="30424"/>
    <cellStyle name="Moeda 2 3 2 2 2 6 3" xfId="17491"/>
    <cellStyle name="Moeda 2 3 2 2 2 6 3 2" xfId="26120"/>
    <cellStyle name="Moeda 2 3 2 2 2 6 4" xfId="21808"/>
    <cellStyle name="Moeda 2 3 2 2 2 7" xfId="9937"/>
    <cellStyle name="Moeda 2 3 2 2 2 7 2" xfId="27304"/>
    <cellStyle name="Moeda 2 3 2 2 2 8" xfId="14295"/>
    <cellStyle name="Moeda 2 3 2 2 2 8 2" xfId="22999"/>
    <cellStyle name="Moeda 2 3 2 2 2 9" xfId="18688"/>
    <cellStyle name="Moeda 2 3 2 2 3" xfId="1151"/>
    <cellStyle name="Moeda 2 3 2 2 3 2" xfId="1152"/>
    <cellStyle name="Moeda 2 3 2 2 3 2 2" xfId="1153"/>
    <cellStyle name="Moeda 2 3 2 2 3 2 2 2" xfId="9948"/>
    <cellStyle name="Moeda 2 3 2 2 3 2 2 2 2" xfId="27315"/>
    <cellStyle name="Moeda 2 3 2 2 3 2 2 3" xfId="14306"/>
    <cellStyle name="Moeda 2 3 2 2 3 2 2 3 2" xfId="23010"/>
    <cellStyle name="Moeda 2 3 2 2 3 2 2 4" xfId="18699"/>
    <cellStyle name="Moeda 2 3 2 2 3 2 3" xfId="1154"/>
    <cellStyle name="Moeda 2 3 2 2 3 2 3 2" xfId="9949"/>
    <cellStyle name="Moeda 2 3 2 2 3 2 3 2 2" xfId="27316"/>
    <cellStyle name="Moeda 2 3 2 2 3 2 3 3" xfId="14307"/>
    <cellStyle name="Moeda 2 3 2 2 3 2 3 3 2" xfId="23011"/>
    <cellStyle name="Moeda 2 3 2 2 3 2 3 4" xfId="18700"/>
    <cellStyle name="Moeda 2 3 2 2 3 2 4" xfId="9947"/>
    <cellStyle name="Moeda 2 3 2 2 3 2 4 2" xfId="27314"/>
    <cellStyle name="Moeda 2 3 2 2 3 2 5" xfId="14305"/>
    <cellStyle name="Moeda 2 3 2 2 3 2 5 2" xfId="23009"/>
    <cellStyle name="Moeda 2 3 2 2 3 2 6" xfId="18698"/>
    <cellStyle name="Moeda 2 3 2 2 3 3" xfId="1155"/>
    <cellStyle name="Moeda 2 3 2 2 3 3 2" xfId="1156"/>
    <cellStyle name="Moeda 2 3 2 2 3 3 2 2" xfId="9951"/>
    <cellStyle name="Moeda 2 3 2 2 3 3 2 2 2" xfId="27318"/>
    <cellStyle name="Moeda 2 3 2 2 3 3 2 3" xfId="14309"/>
    <cellStyle name="Moeda 2 3 2 2 3 3 2 3 2" xfId="23013"/>
    <cellStyle name="Moeda 2 3 2 2 3 3 2 4" xfId="18702"/>
    <cellStyle name="Moeda 2 3 2 2 3 3 3" xfId="1157"/>
    <cellStyle name="Moeda 2 3 2 2 3 3 3 2" xfId="9952"/>
    <cellStyle name="Moeda 2 3 2 2 3 3 3 2 2" xfId="27319"/>
    <cellStyle name="Moeda 2 3 2 2 3 3 3 3" xfId="14310"/>
    <cellStyle name="Moeda 2 3 2 2 3 3 3 3 2" xfId="23014"/>
    <cellStyle name="Moeda 2 3 2 2 3 3 3 4" xfId="18703"/>
    <cellStyle name="Moeda 2 3 2 2 3 3 4" xfId="9950"/>
    <cellStyle name="Moeda 2 3 2 2 3 3 4 2" xfId="27317"/>
    <cellStyle name="Moeda 2 3 2 2 3 3 5" xfId="14308"/>
    <cellStyle name="Moeda 2 3 2 2 3 3 5 2" xfId="23012"/>
    <cellStyle name="Moeda 2 3 2 2 3 3 6" xfId="18701"/>
    <cellStyle name="Moeda 2 3 2 2 3 4" xfId="1158"/>
    <cellStyle name="Moeda 2 3 2 2 3 4 2" xfId="9953"/>
    <cellStyle name="Moeda 2 3 2 2 3 4 2 2" xfId="27320"/>
    <cellStyle name="Moeda 2 3 2 2 3 4 3" xfId="14311"/>
    <cellStyle name="Moeda 2 3 2 2 3 4 3 2" xfId="23015"/>
    <cellStyle name="Moeda 2 3 2 2 3 4 4" xfId="18704"/>
    <cellStyle name="Moeda 2 3 2 2 3 5" xfId="1159"/>
    <cellStyle name="Moeda 2 3 2 2 3 5 2" xfId="9954"/>
    <cellStyle name="Moeda 2 3 2 2 3 5 2 2" xfId="27321"/>
    <cellStyle name="Moeda 2 3 2 2 3 5 3" xfId="14312"/>
    <cellStyle name="Moeda 2 3 2 2 3 5 3 2" xfId="23016"/>
    <cellStyle name="Moeda 2 3 2 2 3 5 4" xfId="18705"/>
    <cellStyle name="Moeda 2 3 2 2 3 6" xfId="9946"/>
    <cellStyle name="Moeda 2 3 2 2 3 6 2" xfId="27313"/>
    <cellStyle name="Moeda 2 3 2 2 3 7" xfId="14304"/>
    <cellStyle name="Moeda 2 3 2 2 3 7 2" xfId="23008"/>
    <cellStyle name="Moeda 2 3 2 2 3 8" xfId="18697"/>
    <cellStyle name="Moeda 2 3 2 2 4" xfId="1160"/>
    <cellStyle name="Moeda 2 3 2 2 4 2" xfId="1161"/>
    <cellStyle name="Moeda 2 3 2 2 4 2 2" xfId="1162"/>
    <cellStyle name="Moeda 2 3 2 2 4 2 2 2" xfId="9957"/>
    <cellStyle name="Moeda 2 3 2 2 4 2 2 2 2" xfId="27324"/>
    <cellStyle name="Moeda 2 3 2 2 4 2 2 3" xfId="14315"/>
    <cellStyle name="Moeda 2 3 2 2 4 2 2 3 2" xfId="23019"/>
    <cellStyle name="Moeda 2 3 2 2 4 2 2 4" xfId="18708"/>
    <cellStyle name="Moeda 2 3 2 2 4 2 3" xfId="1163"/>
    <cellStyle name="Moeda 2 3 2 2 4 2 3 2" xfId="9958"/>
    <cellStyle name="Moeda 2 3 2 2 4 2 3 2 2" xfId="27325"/>
    <cellStyle name="Moeda 2 3 2 2 4 2 3 3" xfId="14316"/>
    <cellStyle name="Moeda 2 3 2 2 4 2 3 3 2" xfId="23020"/>
    <cellStyle name="Moeda 2 3 2 2 4 2 3 4" xfId="18709"/>
    <cellStyle name="Moeda 2 3 2 2 4 2 4" xfId="9956"/>
    <cellStyle name="Moeda 2 3 2 2 4 2 4 2" xfId="27323"/>
    <cellStyle name="Moeda 2 3 2 2 4 2 5" xfId="14314"/>
    <cellStyle name="Moeda 2 3 2 2 4 2 5 2" xfId="23018"/>
    <cellStyle name="Moeda 2 3 2 2 4 2 6" xfId="18707"/>
    <cellStyle name="Moeda 2 3 2 2 4 3" xfId="1164"/>
    <cellStyle name="Moeda 2 3 2 2 4 3 2" xfId="9959"/>
    <cellStyle name="Moeda 2 3 2 2 4 3 2 2" xfId="27326"/>
    <cellStyle name="Moeda 2 3 2 2 4 3 3" xfId="14317"/>
    <cellStyle name="Moeda 2 3 2 2 4 3 3 2" xfId="23021"/>
    <cellStyle name="Moeda 2 3 2 2 4 3 4" xfId="18710"/>
    <cellStyle name="Moeda 2 3 2 2 4 4" xfId="1165"/>
    <cellStyle name="Moeda 2 3 2 2 4 4 2" xfId="9960"/>
    <cellStyle name="Moeda 2 3 2 2 4 4 2 2" xfId="27327"/>
    <cellStyle name="Moeda 2 3 2 2 4 4 3" xfId="14318"/>
    <cellStyle name="Moeda 2 3 2 2 4 4 3 2" xfId="23022"/>
    <cellStyle name="Moeda 2 3 2 2 4 4 4" xfId="18711"/>
    <cellStyle name="Moeda 2 3 2 2 4 5" xfId="9955"/>
    <cellStyle name="Moeda 2 3 2 2 4 5 2" xfId="27322"/>
    <cellStyle name="Moeda 2 3 2 2 4 6" xfId="14313"/>
    <cellStyle name="Moeda 2 3 2 2 4 6 2" xfId="23017"/>
    <cellStyle name="Moeda 2 3 2 2 4 7" xfId="18706"/>
    <cellStyle name="Moeda 2 3 2 2 5" xfId="1166"/>
    <cellStyle name="Moeda 2 3 2 2 5 2" xfId="1167"/>
    <cellStyle name="Moeda 2 3 2 2 5 2 2" xfId="1168"/>
    <cellStyle name="Moeda 2 3 2 2 5 2 2 2" xfId="9963"/>
    <cellStyle name="Moeda 2 3 2 2 5 2 2 2 2" xfId="27330"/>
    <cellStyle name="Moeda 2 3 2 2 5 2 2 3" xfId="14321"/>
    <cellStyle name="Moeda 2 3 2 2 5 2 2 3 2" xfId="23025"/>
    <cellStyle name="Moeda 2 3 2 2 5 2 2 4" xfId="18714"/>
    <cellStyle name="Moeda 2 3 2 2 5 2 3" xfId="1169"/>
    <cellStyle name="Moeda 2 3 2 2 5 2 3 2" xfId="9964"/>
    <cellStyle name="Moeda 2 3 2 2 5 2 3 2 2" xfId="27331"/>
    <cellStyle name="Moeda 2 3 2 2 5 2 3 3" xfId="14322"/>
    <cellStyle name="Moeda 2 3 2 2 5 2 3 3 2" xfId="23026"/>
    <cellStyle name="Moeda 2 3 2 2 5 2 3 4" xfId="18715"/>
    <cellStyle name="Moeda 2 3 2 2 5 2 4" xfId="9962"/>
    <cellStyle name="Moeda 2 3 2 2 5 2 4 2" xfId="27329"/>
    <cellStyle name="Moeda 2 3 2 2 5 2 5" xfId="14320"/>
    <cellStyle name="Moeda 2 3 2 2 5 2 5 2" xfId="23024"/>
    <cellStyle name="Moeda 2 3 2 2 5 2 6" xfId="18713"/>
    <cellStyle name="Moeda 2 3 2 2 5 3" xfId="1170"/>
    <cellStyle name="Moeda 2 3 2 2 5 3 2" xfId="9965"/>
    <cellStyle name="Moeda 2 3 2 2 5 3 2 2" xfId="27332"/>
    <cellStyle name="Moeda 2 3 2 2 5 3 3" xfId="14323"/>
    <cellStyle name="Moeda 2 3 2 2 5 3 3 2" xfId="23027"/>
    <cellStyle name="Moeda 2 3 2 2 5 3 4" xfId="18716"/>
    <cellStyle name="Moeda 2 3 2 2 5 4" xfId="1171"/>
    <cellStyle name="Moeda 2 3 2 2 5 4 2" xfId="9966"/>
    <cellStyle name="Moeda 2 3 2 2 5 4 2 2" xfId="27333"/>
    <cellStyle name="Moeda 2 3 2 2 5 4 3" xfId="14324"/>
    <cellStyle name="Moeda 2 3 2 2 5 4 3 2" xfId="23028"/>
    <cellStyle name="Moeda 2 3 2 2 5 4 4" xfId="18717"/>
    <cellStyle name="Moeda 2 3 2 2 5 5" xfId="9961"/>
    <cellStyle name="Moeda 2 3 2 2 5 5 2" xfId="27328"/>
    <cellStyle name="Moeda 2 3 2 2 5 6" xfId="14319"/>
    <cellStyle name="Moeda 2 3 2 2 5 6 2" xfId="23023"/>
    <cellStyle name="Moeda 2 3 2 2 5 7" xfId="18712"/>
    <cellStyle name="Moeda 2 3 2 2 6" xfId="1172"/>
    <cellStyle name="Moeda 2 3 2 2 6 2" xfId="1173"/>
    <cellStyle name="Moeda 2 3 2 2 6 2 2" xfId="9968"/>
    <cellStyle name="Moeda 2 3 2 2 6 2 2 2" xfId="27335"/>
    <cellStyle name="Moeda 2 3 2 2 6 2 3" xfId="14326"/>
    <cellStyle name="Moeda 2 3 2 2 6 2 3 2" xfId="23030"/>
    <cellStyle name="Moeda 2 3 2 2 6 2 4" xfId="18719"/>
    <cellStyle name="Moeda 2 3 2 2 6 3" xfId="1174"/>
    <cellStyle name="Moeda 2 3 2 2 6 3 2" xfId="9969"/>
    <cellStyle name="Moeda 2 3 2 2 6 3 2 2" xfId="27336"/>
    <cellStyle name="Moeda 2 3 2 2 6 3 3" xfId="14327"/>
    <cellStyle name="Moeda 2 3 2 2 6 3 3 2" xfId="23031"/>
    <cellStyle name="Moeda 2 3 2 2 6 3 4" xfId="18720"/>
    <cellStyle name="Moeda 2 3 2 2 6 4" xfId="9967"/>
    <cellStyle name="Moeda 2 3 2 2 6 4 2" xfId="27334"/>
    <cellStyle name="Moeda 2 3 2 2 6 5" xfId="14325"/>
    <cellStyle name="Moeda 2 3 2 2 6 5 2" xfId="23029"/>
    <cellStyle name="Moeda 2 3 2 2 6 6" xfId="18718"/>
    <cellStyle name="Moeda 2 3 2 2 7" xfId="1175"/>
    <cellStyle name="Moeda 2 3 2 2 7 2" xfId="9970"/>
    <cellStyle name="Moeda 2 3 2 2 7 2 2" xfId="27337"/>
    <cellStyle name="Moeda 2 3 2 2 7 3" xfId="14328"/>
    <cellStyle name="Moeda 2 3 2 2 7 3 2" xfId="23032"/>
    <cellStyle name="Moeda 2 3 2 2 7 4" xfId="18721"/>
    <cellStyle name="Moeda 2 3 2 2 8" xfId="1176"/>
    <cellStyle name="Moeda 2 3 2 2 8 2" xfId="9971"/>
    <cellStyle name="Moeda 2 3 2 2 8 2 2" xfId="27338"/>
    <cellStyle name="Moeda 2 3 2 2 8 3" xfId="14329"/>
    <cellStyle name="Moeda 2 3 2 2 8 3 2" xfId="23033"/>
    <cellStyle name="Moeda 2 3 2 2 8 4" xfId="18722"/>
    <cellStyle name="Moeda 2 3 2 2 9" xfId="8346"/>
    <cellStyle name="Moeda 2 3 2 2 9 2" xfId="12818"/>
    <cellStyle name="Moeda 2 3 2 2 9 2 2" xfId="30185"/>
    <cellStyle name="Moeda 2 3 2 2 9 3" xfId="17212"/>
    <cellStyle name="Moeda 2 3 2 2 9 3 2" xfId="25881"/>
    <cellStyle name="Moeda 2 3 2 2 9 4" xfId="21569"/>
    <cellStyle name="Moeda 2 3 2 3" xfId="1177"/>
    <cellStyle name="Moeda 2 3 2 3 2" xfId="1178"/>
    <cellStyle name="Moeda 2 3 2 3 2 2" xfId="1179"/>
    <cellStyle name="Moeda 2 3 2 3 2 2 2" xfId="9974"/>
    <cellStyle name="Moeda 2 3 2 3 2 2 2 2" xfId="27341"/>
    <cellStyle name="Moeda 2 3 2 3 2 2 3" xfId="14332"/>
    <cellStyle name="Moeda 2 3 2 3 2 2 3 2" xfId="23036"/>
    <cellStyle name="Moeda 2 3 2 3 2 2 4" xfId="18725"/>
    <cellStyle name="Moeda 2 3 2 3 2 3" xfId="1180"/>
    <cellStyle name="Moeda 2 3 2 3 2 3 2" xfId="9975"/>
    <cellStyle name="Moeda 2 3 2 3 2 3 2 2" xfId="27342"/>
    <cellStyle name="Moeda 2 3 2 3 2 3 3" xfId="14333"/>
    <cellStyle name="Moeda 2 3 2 3 2 3 3 2" xfId="23037"/>
    <cellStyle name="Moeda 2 3 2 3 2 3 4" xfId="18726"/>
    <cellStyle name="Moeda 2 3 2 3 2 4" xfId="9973"/>
    <cellStyle name="Moeda 2 3 2 3 2 4 2" xfId="27340"/>
    <cellStyle name="Moeda 2 3 2 3 2 5" xfId="14331"/>
    <cellStyle name="Moeda 2 3 2 3 2 5 2" xfId="23035"/>
    <cellStyle name="Moeda 2 3 2 3 2 6" xfId="18724"/>
    <cellStyle name="Moeda 2 3 2 3 3" xfId="1181"/>
    <cellStyle name="Moeda 2 3 2 3 3 2" xfId="1182"/>
    <cellStyle name="Moeda 2 3 2 3 3 2 2" xfId="9977"/>
    <cellStyle name="Moeda 2 3 2 3 3 2 2 2" xfId="27344"/>
    <cellStyle name="Moeda 2 3 2 3 3 2 3" xfId="14335"/>
    <cellStyle name="Moeda 2 3 2 3 3 2 3 2" xfId="23039"/>
    <cellStyle name="Moeda 2 3 2 3 3 2 4" xfId="18728"/>
    <cellStyle name="Moeda 2 3 2 3 3 3" xfId="1183"/>
    <cellStyle name="Moeda 2 3 2 3 3 3 2" xfId="9978"/>
    <cellStyle name="Moeda 2 3 2 3 3 3 2 2" xfId="27345"/>
    <cellStyle name="Moeda 2 3 2 3 3 3 3" xfId="14336"/>
    <cellStyle name="Moeda 2 3 2 3 3 3 3 2" xfId="23040"/>
    <cellStyle name="Moeda 2 3 2 3 3 3 4" xfId="18729"/>
    <cellStyle name="Moeda 2 3 2 3 3 4" xfId="9976"/>
    <cellStyle name="Moeda 2 3 2 3 3 4 2" xfId="27343"/>
    <cellStyle name="Moeda 2 3 2 3 3 5" xfId="14334"/>
    <cellStyle name="Moeda 2 3 2 3 3 5 2" xfId="23038"/>
    <cellStyle name="Moeda 2 3 2 3 3 6" xfId="18727"/>
    <cellStyle name="Moeda 2 3 2 3 4" xfId="1184"/>
    <cellStyle name="Moeda 2 3 2 3 4 2" xfId="9979"/>
    <cellStyle name="Moeda 2 3 2 3 4 2 2" xfId="27346"/>
    <cellStyle name="Moeda 2 3 2 3 4 3" xfId="14337"/>
    <cellStyle name="Moeda 2 3 2 3 4 3 2" xfId="23041"/>
    <cellStyle name="Moeda 2 3 2 3 4 4" xfId="18730"/>
    <cellStyle name="Moeda 2 3 2 3 5" xfId="1185"/>
    <cellStyle name="Moeda 2 3 2 3 5 2" xfId="9980"/>
    <cellStyle name="Moeda 2 3 2 3 5 2 2" xfId="27347"/>
    <cellStyle name="Moeda 2 3 2 3 5 3" xfId="14338"/>
    <cellStyle name="Moeda 2 3 2 3 5 3 2" xfId="23042"/>
    <cellStyle name="Moeda 2 3 2 3 5 4" xfId="18731"/>
    <cellStyle name="Moeda 2 3 2 3 6" xfId="8698"/>
    <cellStyle name="Moeda 2 3 2 3 6 2" xfId="13058"/>
    <cellStyle name="Moeda 2 3 2 3 6 2 2" xfId="30425"/>
    <cellStyle name="Moeda 2 3 2 3 6 3" xfId="17492"/>
    <cellStyle name="Moeda 2 3 2 3 6 3 2" xfId="26121"/>
    <cellStyle name="Moeda 2 3 2 3 6 4" xfId="21809"/>
    <cellStyle name="Moeda 2 3 2 3 7" xfId="9972"/>
    <cellStyle name="Moeda 2 3 2 3 7 2" xfId="27339"/>
    <cellStyle name="Moeda 2 3 2 3 8" xfId="14330"/>
    <cellStyle name="Moeda 2 3 2 3 8 2" xfId="23034"/>
    <cellStyle name="Moeda 2 3 2 3 9" xfId="18723"/>
    <cellStyle name="Moeda 2 3 2 4" xfId="1186"/>
    <cellStyle name="Moeda 2 3 2 4 2" xfId="1187"/>
    <cellStyle name="Moeda 2 3 2 4 2 2" xfId="1188"/>
    <cellStyle name="Moeda 2 3 2 4 2 2 2" xfId="9983"/>
    <cellStyle name="Moeda 2 3 2 4 2 2 2 2" xfId="27350"/>
    <cellStyle name="Moeda 2 3 2 4 2 2 3" xfId="14341"/>
    <cellStyle name="Moeda 2 3 2 4 2 2 3 2" xfId="23045"/>
    <cellStyle name="Moeda 2 3 2 4 2 2 4" xfId="18734"/>
    <cellStyle name="Moeda 2 3 2 4 2 3" xfId="1189"/>
    <cellStyle name="Moeda 2 3 2 4 2 3 2" xfId="9984"/>
    <cellStyle name="Moeda 2 3 2 4 2 3 2 2" xfId="27351"/>
    <cellStyle name="Moeda 2 3 2 4 2 3 3" xfId="14342"/>
    <cellStyle name="Moeda 2 3 2 4 2 3 3 2" xfId="23046"/>
    <cellStyle name="Moeda 2 3 2 4 2 3 4" xfId="18735"/>
    <cellStyle name="Moeda 2 3 2 4 2 4" xfId="9982"/>
    <cellStyle name="Moeda 2 3 2 4 2 4 2" xfId="27349"/>
    <cellStyle name="Moeda 2 3 2 4 2 5" xfId="14340"/>
    <cellStyle name="Moeda 2 3 2 4 2 5 2" xfId="23044"/>
    <cellStyle name="Moeda 2 3 2 4 2 6" xfId="18733"/>
    <cellStyle name="Moeda 2 3 2 4 3" xfId="1190"/>
    <cellStyle name="Moeda 2 3 2 4 3 2" xfId="1191"/>
    <cellStyle name="Moeda 2 3 2 4 3 2 2" xfId="9986"/>
    <cellStyle name="Moeda 2 3 2 4 3 2 2 2" xfId="27353"/>
    <cellStyle name="Moeda 2 3 2 4 3 2 3" xfId="14344"/>
    <cellStyle name="Moeda 2 3 2 4 3 2 3 2" xfId="23048"/>
    <cellStyle name="Moeda 2 3 2 4 3 2 4" xfId="18737"/>
    <cellStyle name="Moeda 2 3 2 4 3 3" xfId="1192"/>
    <cellStyle name="Moeda 2 3 2 4 3 3 2" xfId="9987"/>
    <cellStyle name="Moeda 2 3 2 4 3 3 2 2" xfId="27354"/>
    <cellStyle name="Moeda 2 3 2 4 3 3 3" xfId="14345"/>
    <cellStyle name="Moeda 2 3 2 4 3 3 3 2" xfId="23049"/>
    <cellStyle name="Moeda 2 3 2 4 3 3 4" xfId="18738"/>
    <cellStyle name="Moeda 2 3 2 4 3 4" xfId="9985"/>
    <cellStyle name="Moeda 2 3 2 4 3 4 2" xfId="27352"/>
    <cellStyle name="Moeda 2 3 2 4 3 5" xfId="14343"/>
    <cellStyle name="Moeda 2 3 2 4 3 5 2" xfId="23047"/>
    <cellStyle name="Moeda 2 3 2 4 3 6" xfId="18736"/>
    <cellStyle name="Moeda 2 3 2 4 4" xfId="1193"/>
    <cellStyle name="Moeda 2 3 2 4 4 2" xfId="9988"/>
    <cellStyle name="Moeda 2 3 2 4 4 2 2" xfId="27355"/>
    <cellStyle name="Moeda 2 3 2 4 4 3" xfId="14346"/>
    <cellStyle name="Moeda 2 3 2 4 4 3 2" xfId="23050"/>
    <cellStyle name="Moeda 2 3 2 4 4 4" xfId="18739"/>
    <cellStyle name="Moeda 2 3 2 4 5" xfId="1194"/>
    <cellStyle name="Moeda 2 3 2 4 5 2" xfId="9989"/>
    <cellStyle name="Moeda 2 3 2 4 5 2 2" xfId="27356"/>
    <cellStyle name="Moeda 2 3 2 4 5 3" xfId="14347"/>
    <cellStyle name="Moeda 2 3 2 4 5 3 2" xfId="23051"/>
    <cellStyle name="Moeda 2 3 2 4 5 4" xfId="18740"/>
    <cellStyle name="Moeda 2 3 2 4 6" xfId="9981"/>
    <cellStyle name="Moeda 2 3 2 4 6 2" xfId="27348"/>
    <cellStyle name="Moeda 2 3 2 4 7" xfId="14339"/>
    <cellStyle name="Moeda 2 3 2 4 7 2" xfId="23043"/>
    <cellStyle name="Moeda 2 3 2 4 8" xfId="18732"/>
    <cellStyle name="Moeda 2 3 2 5" xfId="1195"/>
    <cellStyle name="Moeda 2 3 2 5 2" xfId="1196"/>
    <cellStyle name="Moeda 2 3 2 5 2 2" xfId="1197"/>
    <cellStyle name="Moeda 2 3 2 5 2 2 2" xfId="9992"/>
    <cellStyle name="Moeda 2 3 2 5 2 2 2 2" xfId="27359"/>
    <cellStyle name="Moeda 2 3 2 5 2 2 3" xfId="14350"/>
    <cellStyle name="Moeda 2 3 2 5 2 2 3 2" xfId="23054"/>
    <cellStyle name="Moeda 2 3 2 5 2 2 4" xfId="18743"/>
    <cellStyle name="Moeda 2 3 2 5 2 3" xfId="1198"/>
    <cellStyle name="Moeda 2 3 2 5 2 3 2" xfId="9993"/>
    <cellStyle name="Moeda 2 3 2 5 2 3 2 2" xfId="27360"/>
    <cellStyle name="Moeda 2 3 2 5 2 3 3" xfId="14351"/>
    <cellStyle name="Moeda 2 3 2 5 2 3 3 2" xfId="23055"/>
    <cellStyle name="Moeda 2 3 2 5 2 3 4" xfId="18744"/>
    <cellStyle name="Moeda 2 3 2 5 2 4" xfId="9991"/>
    <cellStyle name="Moeda 2 3 2 5 2 4 2" xfId="27358"/>
    <cellStyle name="Moeda 2 3 2 5 2 5" xfId="14349"/>
    <cellStyle name="Moeda 2 3 2 5 2 5 2" xfId="23053"/>
    <cellStyle name="Moeda 2 3 2 5 2 6" xfId="18742"/>
    <cellStyle name="Moeda 2 3 2 5 3" xfId="1199"/>
    <cellStyle name="Moeda 2 3 2 5 3 2" xfId="9994"/>
    <cellStyle name="Moeda 2 3 2 5 3 2 2" xfId="27361"/>
    <cellStyle name="Moeda 2 3 2 5 3 3" xfId="14352"/>
    <cellStyle name="Moeda 2 3 2 5 3 3 2" xfId="23056"/>
    <cellStyle name="Moeda 2 3 2 5 3 4" xfId="18745"/>
    <cellStyle name="Moeda 2 3 2 5 4" xfId="1200"/>
    <cellStyle name="Moeda 2 3 2 5 4 2" xfId="9995"/>
    <cellStyle name="Moeda 2 3 2 5 4 2 2" xfId="27362"/>
    <cellStyle name="Moeda 2 3 2 5 4 3" xfId="14353"/>
    <cellStyle name="Moeda 2 3 2 5 4 3 2" xfId="23057"/>
    <cellStyle name="Moeda 2 3 2 5 4 4" xfId="18746"/>
    <cellStyle name="Moeda 2 3 2 5 5" xfId="9990"/>
    <cellStyle name="Moeda 2 3 2 5 5 2" xfId="27357"/>
    <cellStyle name="Moeda 2 3 2 5 6" xfId="14348"/>
    <cellStyle name="Moeda 2 3 2 5 6 2" xfId="23052"/>
    <cellStyle name="Moeda 2 3 2 5 7" xfId="18741"/>
    <cellStyle name="Moeda 2 3 2 6" xfId="1201"/>
    <cellStyle name="Moeda 2 3 2 6 2" xfId="1202"/>
    <cellStyle name="Moeda 2 3 2 6 2 2" xfId="1203"/>
    <cellStyle name="Moeda 2 3 2 6 2 2 2" xfId="9998"/>
    <cellStyle name="Moeda 2 3 2 6 2 2 2 2" xfId="27365"/>
    <cellStyle name="Moeda 2 3 2 6 2 2 3" xfId="14356"/>
    <cellStyle name="Moeda 2 3 2 6 2 2 3 2" xfId="23060"/>
    <cellStyle name="Moeda 2 3 2 6 2 2 4" xfId="18749"/>
    <cellStyle name="Moeda 2 3 2 6 2 3" xfId="1204"/>
    <cellStyle name="Moeda 2 3 2 6 2 3 2" xfId="9999"/>
    <cellStyle name="Moeda 2 3 2 6 2 3 2 2" xfId="27366"/>
    <cellStyle name="Moeda 2 3 2 6 2 3 3" xfId="14357"/>
    <cellStyle name="Moeda 2 3 2 6 2 3 3 2" xfId="23061"/>
    <cellStyle name="Moeda 2 3 2 6 2 3 4" xfId="18750"/>
    <cellStyle name="Moeda 2 3 2 6 2 4" xfId="9997"/>
    <cellStyle name="Moeda 2 3 2 6 2 4 2" xfId="27364"/>
    <cellStyle name="Moeda 2 3 2 6 2 5" xfId="14355"/>
    <cellStyle name="Moeda 2 3 2 6 2 5 2" xfId="23059"/>
    <cellStyle name="Moeda 2 3 2 6 2 6" xfId="18748"/>
    <cellStyle name="Moeda 2 3 2 6 3" xfId="1205"/>
    <cellStyle name="Moeda 2 3 2 6 3 2" xfId="10000"/>
    <cellStyle name="Moeda 2 3 2 6 3 2 2" xfId="27367"/>
    <cellStyle name="Moeda 2 3 2 6 3 3" xfId="14358"/>
    <cellStyle name="Moeda 2 3 2 6 3 3 2" xfId="23062"/>
    <cellStyle name="Moeda 2 3 2 6 3 4" xfId="18751"/>
    <cellStyle name="Moeda 2 3 2 6 4" xfId="1206"/>
    <cellStyle name="Moeda 2 3 2 6 4 2" xfId="10001"/>
    <cellStyle name="Moeda 2 3 2 6 4 2 2" xfId="27368"/>
    <cellStyle name="Moeda 2 3 2 6 4 3" xfId="14359"/>
    <cellStyle name="Moeda 2 3 2 6 4 3 2" xfId="23063"/>
    <cellStyle name="Moeda 2 3 2 6 4 4" xfId="18752"/>
    <cellStyle name="Moeda 2 3 2 6 5" xfId="9996"/>
    <cellStyle name="Moeda 2 3 2 6 5 2" xfId="27363"/>
    <cellStyle name="Moeda 2 3 2 6 6" xfId="14354"/>
    <cellStyle name="Moeda 2 3 2 6 6 2" xfId="23058"/>
    <cellStyle name="Moeda 2 3 2 6 7" xfId="18747"/>
    <cellStyle name="Moeda 2 3 2 7" xfId="1207"/>
    <cellStyle name="Moeda 2 3 2 7 2" xfId="1208"/>
    <cellStyle name="Moeda 2 3 2 7 2 2" xfId="10003"/>
    <cellStyle name="Moeda 2 3 2 7 2 2 2" xfId="27370"/>
    <cellStyle name="Moeda 2 3 2 7 2 3" xfId="14361"/>
    <cellStyle name="Moeda 2 3 2 7 2 3 2" xfId="23065"/>
    <cellStyle name="Moeda 2 3 2 7 2 4" xfId="18754"/>
    <cellStyle name="Moeda 2 3 2 7 3" xfId="1209"/>
    <cellStyle name="Moeda 2 3 2 7 3 2" xfId="10004"/>
    <cellStyle name="Moeda 2 3 2 7 3 2 2" xfId="27371"/>
    <cellStyle name="Moeda 2 3 2 7 3 3" xfId="14362"/>
    <cellStyle name="Moeda 2 3 2 7 3 3 2" xfId="23066"/>
    <cellStyle name="Moeda 2 3 2 7 3 4" xfId="18755"/>
    <cellStyle name="Moeda 2 3 2 7 4" xfId="10002"/>
    <cellStyle name="Moeda 2 3 2 7 4 2" xfId="27369"/>
    <cellStyle name="Moeda 2 3 2 7 5" xfId="14360"/>
    <cellStyle name="Moeda 2 3 2 7 5 2" xfId="23064"/>
    <cellStyle name="Moeda 2 3 2 7 6" xfId="18753"/>
    <cellStyle name="Moeda 2 3 2 8" xfId="1210"/>
    <cellStyle name="Moeda 2 3 2 8 2" xfId="10005"/>
    <cellStyle name="Moeda 2 3 2 8 2 2" xfId="27372"/>
    <cellStyle name="Moeda 2 3 2 8 3" xfId="14363"/>
    <cellStyle name="Moeda 2 3 2 8 3 2" xfId="23067"/>
    <cellStyle name="Moeda 2 3 2 8 4" xfId="18756"/>
    <cellStyle name="Moeda 2 3 2 9" xfId="1211"/>
    <cellStyle name="Moeda 2 3 2 9 2" xfId="10006"/>
    <cellStyle name="Moeda 2 3 2 9 2 2" xfId="27373"/>
    <cellStyle name="Moeda 2 3 2 9 3" xfId="14364"/>
    <cellStyle name="Moeda 2 3 2 9 3 2" xfId="23068"/>
    <cellStyle name="Moeda 2 3 2 9 4" xfId="18757"/>
    <cellStyle name="Moeda 2 3 3" xfId="1212"/>
    <cellStyle name="Moeda 2 3 3 10" xfId="8699"/>
    <cellStyle name="Moeda 2 3 3 10 2" xfId="13059"/>
    <cellStyle name="Moeda 2 3 3 10 2 2" xfId="30426"/>
    <cellStyle name="Moeda 2 3 3 10 3" xfId="17493"/>
    <cellStyle name="Moeda 2 3 3 10 3 2" xfId="26122"/>
    <cellStyle name="Moeda 2 3 3 10 4" xfId="21810"/>
    <cellStyle name="Moeda 2 3 3 11" xfId="10007"/>
    <cellStyle name="Moeda 2 3 3 11 2" xfId="27374"/>
    <cellStyle name="Moeda 2 3 3 12" xfId="14365"/>
    <cellStyle name="Moeda 2 3 3 12 2" xfId="23069"/>
    <cellStyle name="Moeda 2 3 3 13" xfId="18758"/>
    <cellStyle name="Moeda 2 3 3 2" xfId="1213"/>
    <cellStyle name="Moeda 2 3 3 2 2" xfId="1214"/>
    <cellStyle name="Moeda 2 3 3 2 2 2" xfId="1215"/>
    <cellStyle name="Moeda 2 3 3 2 2 2 2" xfId="10010"/>
    <cellStyle name="Moeda 2 3 3 2 2 2 2 2" xfId="27377"/>
    <cellStyle name="Moeda 2 3 3 2 2 2 3" xfId="14368"/>
    <cellStyle name="Moeda 2 3 3 2 2 2 3 2" xfId="23072"/>
    <cellStyle name="Moeda 2 3 3 2 2 2 4" xfId="18761"/>
    <cellStyle name="Moeda 2 3 3 2 2 3" xfId="1216"/>
    <cellStyle name="Moeda 2 3 3 2 2 3 2" xfId="10011"/>
    <cellStyle name="Moeda 2 3 3 2 2 3 2 2" xfId="27378"/>
    <cellStyle name="Moeda 2 3 3 2 2 3 3" xfId="14369"/>
    <cellStyle name="Moeda 2 3 3 2 2 3 3 2" xfId="23073"/>
    <cellStyle name="Moeda 2 3 3 2 2 3 4" xfId="18762"/>
    <cellStyle name="Moeda 2 3 3 2 2 4" xfId="10009"/>
    <cellStyle name="Moeda 2 3 3 2 2 4 2" xfId="27376"/>
    <cellStyle name="Moeda 2 3 3 2 2 5" xfId="14367"/>
    <cellStyle name="Moeda 2 3 3 2 2 5 2" xfId="23071"/>
    <cellStyle name="Moeda 2 3 3 2 2 6" xfId="18760"/>
    <cellStyle name="Moeda 2 3 3 2 3" xfId="1217"/>
    <cellStyle name="Moeda 2 3 3 2 3 2" xfId="1218"/>
    <cellStyle name="Moeda 2 3 3 2 3 2 2" xfId="10013"/>
    <cellStyle name="Moeda 2 3 3 2 3 2 2 2" xfId="27380"/>
    <cellStyle name="Moeda 2 3 3 2 3 2 3" xfId="14371"/>
    <cellStyle name="Moeda 2 3 3 2 3 2 3 2" xfId="23075"/>
    <cellStyle name="Moeda 2 3 3 2 3 2 4" xfId="18764"/>
    <cellStyle name="Moeda 2 3 3 2 3 3" xfId="1219"/>
    <cellStyle name="Moeda 2 3 3 2 3 3 2" xfId="10014"/>
    <cellStyle name="Moeda 2 3 3 2 3 3 2 2" xfId="27381"/>
    <cellStyle name="Moeda 2 3 3 2 3 3 3" xfId="14372"/>
    <cellStyle name="Moeda 2 3 3 2 3 3 3 2" xfId="23076"/>
    <cellStyle name="Moeda 2 3 3 2 3 3 4" xfId="18765"/>
    <cellStyle name="Moeda 2 3 3 2 3 4" xfId="10012"/>
    <cellStyle name="Moeda 2 3 3 2 3 4 2" xfId="27379"/>
    <cellStyle name="Moeda 2 3 3 2 3 5" xfId="14370"/>
    <cellStyle name="Moeda 2 3 3 2 3 5 2" xfId="23074"/>
    <cellStyle name="Moeda 2 3 3 2 3 6" xfId="18763"/>
    <cellStyle name="Moeda 2 3 3 2 4" xfId="1220"/>
    <cellStyle name="Moeda 2 3 3 2 4 2" xfId="10015"/>
    <cellStyle name="Moeda 2 3 3 2 4 2 2" xfId="27382"/>
    <cellStyle name="Moeda 2 3 3 2 4 3" xfId="14373"/>
    <cellStyle name="Moeda 2 3 3 2 4 3 2" xfId="23077"/>
    <cellStyle name="Moeda 2 3 3 2 4 4" xfId="18766"/>
    <cellStyle name="Moeda 2 3 3 2 5" xfId="1221"/>
    <cellStyle name="Moeda 2 3 3 2 5 2" xfId="10016"/>
    <cellStyle name="Moeda 2 3 3 2 5 2 2" xfId="27383"/>
    <cellStyle name="Moeda 2 3 3 2 5 3" xfId="14374"/>
    <cellStyle name="Moeda 2 3 3 2 5 3 2" xfId="23078"/>
    <cellStyle name="Moeda 2 3 3 2 5 4" xfId="18767"/>
    <cellStyle name="Moeda 2 3 3 2 6" xfId="8700"/>
    <cellStyle name="Moeda 2 3 3 2 6 2" xfId="13060"/>
    <cellStyle name="Moeda 2 3 3 2 6 2 2" xfId="30427"/>
    <cellStyle name="Moeda 2 3 3 2 6 3" xfId="17494"/>
    <cellStyle name="Moeda 2 3 3 2 6 3 2" xfId="26123"/>
    <cellStyle name="Moeda 2 3 3 2 6 4" xfId="21811"/>
    <cellStyle name="Moeda 2 3 3 2 7" xfId="10008"/>
    <cellStyle name="Moeda 2 3 3 2 7 2" xfId="27375"/>
    <cellStyle name="Moeda 2 3 3 2 8" xfId="14366"/>
    <cellStyle name="Moeda 2 3 3 2 8 2" xfId="23070"/>
    <cellStyle name="Moeda 2 3 3 2 9" xfId="18759"/>
    <cellStyle name="Moeda 2 3 3 3" xfId="1222"/>
    <cellStyle name="Moeda 2 3 3 3 2" xfId="1223"/>
    <cellStyle name="Moeda 2 3 3 3 2 2" xfId="1224"/>
    <cellStyle name="Moeda 2 3 3 3 2 2 2" xfId="10019"/>
    <cellStyle name="Moeda 2 3 3 3 2 2 2 2" xfId="27386"/>
    <cellStyle name="Moeda 2 3 3 3 2 2 3" xfId="14377"/>
    <cellStyle name="Moeda 2 3 3 3 2 2 3 2" xfId="23081"/>
    <cellStyle name="Moeda 2 3 3 3 2 2 4" xfId="18770"/>
    <cellStyle name="Moeda 2 3 3 3 2 3" xfId="1225"/>
    <cellStyle name="Moeda 2 3 3 3 2 3 2" xfId="10020"/>
    <cellStyle name="Moeda 2 3 3 3 2 3 2 2" xfId="27387"/>
    <cellStyle name="Moeda 2 3 3 3 2 3 3" xfId="14378"/>
    <cellStyle name="Moeda 2 3 3 3 2 3 3 2" xfId="23082"/>
    <cellStyle name="Moeda 2 3 3 3 2 3 4" xfId="18771"/>
    <cellStyle name="Moeda 2 3 3 3 2 4" xfId="10018"/>
    <cellStyle name="Moeda 2 3 3 3 2 4 2" xfId="27385"/>
    <cellStyle name="Moeda 2 3 3 3 2 5" xfId="14376"/>
    <cellStyle name="Moeda 2 3 3 3 2 5 2" xfId="23080"/>
    <cellStyle name="Moeda 2 3 3 3 2 6" xfId="18769"/>
    <cellStyle name="Moeda 2 3 3 3 3" xfId="1226"/>
    <cellStyle name="Moeda 2 3 3 3 3 2" xfId="1227"/>
    <cellStyle name="Moeda 2 3 3 3 3 2 2" xfId="10022"/>
    <cellStyle name="Moeda 2 3 3 3 3 2 2 2" xfId="27389"/>
    <cellStyle name="Moeda 2 3 3 3 3 2 3" xfId="14380"/>
    <cellStyle name="Moeda 2 3 3 3 3 2 3 2" xfId="23084"/>
    <cellStyle name="Moeda 2 3 3 3 3 2 4" xfId="18773"/>
    <cellStyle name="Moeda 2 3 3 3 3 3" xfId="1228"/>
    <cellStyle name="Moeda 2 3 3 3 3 3 2" xfId="10023"/>
    <cellStyle name="Moeda 2 3 3 3 3 3 2 2" xfId="27390"/>
    <cellStyle name="Moeda 2 3 3 3 3 3 3" xfId="14381"/>
    <cellStyle name="Moeda 2 3 3 3 3 3 3 2" xfId="23085"/>
    <cellStyle name="Moeda 2 3 3 3 3 3 4" xfId="18774"/>
    <cellStyle name="Moeda 2 3 3 3 3 4" xfId="10021"/>
    <cellStyle name="Moeda 2 3 3 3 3 4 2" xfId="27388"/>
    <cellStyle name="Moeda 2 3 3 3 3 5" xfId="14379"/>
    <cellStyle name="Moeda 2 3 3 3 3 5 2" xfId="23083"/>
    <cellStyle name="Moeda 2 3 3 3 3 6" xfId="18772"/>
    <cellStyle name="Moeda 2 3 3 3 4" xfId="1229"/>
    <cellStyle name="Moeda 2 3 3 3 4 2" xfId="10024"/>
    <cellStyle name="Moeda 2 3 3 3 4 2 2" xfId="27391"/>
    <cellStyle name="Moeda 2 3 3 3 4 3" xfId="14382"/>
    <cellStyle name="Moeda 2 3 3 3 4 3 2" xfId="23086"/>
    <cellStyle name="Moeda 2 3 3 3 4 4" xfId="18775"/>
    <cellStyle name="Moeda 2 3 3 3 5" xfId="1230"/>
    <cellStyle name="Moeda 2 3 3 3 5 2" xfId="10025"/>
    <cellStyle name="Moeda 2 3 3 3 5 2 2" xfId="27392"/>
    <cellStyle name="Moeda 2 3 3 3 5 3" xfId="14383"/>
    <cellStyle name="Moeda 2 3 3 3 5 3 2" xfId="23087"/>
    <cellStyle name="Moeda 2 3 3 3 5 4" xfId="18776"/>
    <cellStyle name="Moeda 2 3 3 3 6" xfId="10017"/>
    <cellStyle name="Moeda 2 3 3 3 6 2" xfId="27384"/>
    <cellStyle name="Moeda 2 3 3 3 7" xfId="14375"/>
    <cellStyle name="Moeda 2 3 3 3 7 2" xfId="23079"/>
    <cellStyle name="Moeda 2 3 3 3 8" xfId="18768"/>
    <cellStyle name="Moeda 2 3 3 4" xfId="1231"/>
    <cellStyle name="Moeda 2 3 3 4 2" xfId="1232"/>
    <cellStyle name="Moeda 2 3 3 4 2 2" xfId="1233"/>
    <cellStyle name="Moeda 2 3 3 4 2 2 2" xfId="10028"/>
    <cellStyle name="Moeda 2 3 3 4 2 2 2 2" xfId="27395"/>
    <cellStyle name="Moeda 2 3 3 4 2 2 3" xfId="14386"/>
    <cellStyle name="Moeda 2 3 3 4 2 2 3 2" xfId="23090"/>
    <cellStyle name="Moeda 2 3 3 4 2 2 4" xfId="18779"/>
    <cellStyle name="Moeda 2 3 3 4 2 3" xfId="1234"/>
    <cellStyle name="Moeda 2 3 3 4 2 3 2" xfId="10029"/>
    <cellStyle name="Moeda 2 3 3 4 2 3 2 2" xfId="27396"/>
    <cellStyle name="Moeda 2 3 3 4 2 3 3" xfId="14387"/>
    <cellStyle name="Moeda 2 3 3 4 2 3 3 2" xfId="23091"/>
    <cellStyle name="Moeda 2 3 3 4 2 3 4" xfId="18780"/>
    <cellStyle name="Moeda 2 3 3 4 2 4" xfId="10027"/>
    <cellStyle name="Moeda 2 3 3 4 2 4 2" xfId="27394"/>
    <cellStyle name="Moeda 2 3 3 4 2 5" xfId="14385"/>
    <cellStyle name="Moeda 2 3 3 4 2 5 2" xfId="23089"/>
    <cellStyle name="Moeda 2 3 3 4 2 6" xfId="18778"/>
    <cellStyle name="Moeda 2 3 3 4 3" xfId="1235"/>
    <cellStyle name="Moeda 2 3 3 4 3 2" xfId="10030"/>
    <cellStyle name="Moeda 2 3 3 4 3 2 2" xfId="27397"/>
    <cellStyle name="Moeda 2 3 3 4 3 3" xfId="14388"/>
    <cellStyle name="Moeda 2 3 3 4 3 3 2" xfId="23092"/>
    <cellStyle name="Moeda 2 3 3 4 3 4" xfId="18781"/>
    <cellStyle name="Moeda 2 3 3 4 4" xfId="1236"/>
    <cellStyle name="Moeda 2 3 3 4 4 2" xfId="10031"/>
    <cellStyle name="Moeda 2 3 3 4 4 2 2" xfId="27398"/>
    <cellStyle name="Moeda 2 3 3 4 4 3" xfId="14389"/>
    <cellStyle name="Moeda 2 3 3 4 4 3 2" xfId="23093"/>
    <cellStyle name="Moeda 2 3 3 4 4 4" xfId="18782"/>
    <cellStyle name="Moeda 2 3 3 4 5" xfId="10026"/>
    <cellStyle name="Moeda 2 3 3 4 5 2" xfId="27393"/>
    <cellStyle name="Moeda 2 3 3 4 6" xfId="14384"/>
    <cellStyle name="Moeda 2 3 3 4 6 2" xfId="23088"/>
    <cellStyle name="Moeda 2 3 3 4 7" xfId="18777"/>
    <cellStyle name="Moeda 2 3 3 5" xfId="1237"/>
    <cellStyle name="Moeda 2 3 3 5 2" xfId="1238"/>
    <cellStyle name="Moeda 2 3 3 5 2 2" xfId="1239"/>
    <cellStyle name="Moeda 2 3 3 5 2 2 2" xfId="10034"/>
    <cellStyle name="Moeda 2 3 3 5 2 2 2 2" xfId="27401"/>
    <cellStyle name="Moeda 2 3 3 5 2 2 3" xfId="14392"/>
    <cellStyle name="Moeda 2 3 3 5 2 2 3 2" xfId="23096"/>
    <cellStyle name="Moeda 2 3 3 5 2 2 4" xfId="18785"/>
    <cellStyle name="Moeda 2 3 3 5 2 3" xfId="1240"/>
    <cellStyle name="Moeda 2 3 3 5 2 3 2" xfId="10035"/>
    <cellStyle name="Moeda 2 3 3 5 2 3 2 2" xfId="27402"/>
    <cellStyle name="Moeda 2 3 3 5 2 3 3" xfId="14393"/>
    <cellStyle name="Moeda 2 3 3 5 2 3 3 2" xfId="23097"/>
    <cellStyle name="Moeda 2 3 3 5 2 3 4" xfId="18786"/>
    <cellStyle name="Moeda 2 3 3 5 2 4" xfId="10033"/>
    <cellStyle name="Moeda 2 3 3 5 2 4 2" xfId="27400"/>
    <cellStyle name="Moeda 2 3 3 5 2 5" xfId="14391"/>
    <cellStyle name="Moeda 2 3 3 5 2 5 2" xfId="23095"/>
    <cellStyle name="Moeda 2 3 3 5 2 6" xfId="18784"/>
    <cellStyle name="Moeda 2 3 3 5 3" xfId="1241"/>
    <cellStyle name="Moeda 2 3 3 5 3 2" xfId="10036"/>
    <cellStyle name="Moeda 2 3 3 5 3 2 2" xfId="27403"/>
    <cellStyle name="Moeda 2 3 3 5 3 3" xfId="14394"/>
    <cellStyle name="Moeda 2 3 3 5 3 3 2" xfId="23098"/>
    <cellStyle name="Moeda 2 3 3 5 3 4" xfId="18787"/>
    <cellStyle name="Moeda 2 3 3 5 4" xfId="1242"/>
    <cellStyle name="Moeda 2 3 3 5 4 2" xfId="10037"/>
    <cellStyle name="Moeda 2 3 3 5 4 2 2" xfId="27404"/>
    <cellStyle name="Moeda 2 3 3 5 4 3" xfId="14395"/>
    <cellStyle name="Moeda 2 3 3 5 4 3 2" xfId="23099"/>
    <cellStyle name="Moeda 2 3 3 5 4 4" xfId="18788"/>
    <cellStyle name="Moeda 2 3 3 5 5" xfId="10032"/>
    <cellStyle name="Moeda 2 3 3 5 5 2" xfId="27399"/>
    <cellStyle name="Moeda 2 3 3 5 6" xfId="14390"/>
    <cellStyle name="Moeda 2 3 3 5 6 2" xfId="23094"/>
    <cellStyle name="Moeda 2 3 3 5 7" xfId="18783"/>
    <cellStyle name="Moeda 2 3 3 6" xfId="1243"/>
    <cellStyle name="Moeda 2 3 3 6 2" xfId="1244"/>
    <cellStyle name="Moeda 2 3 3 6 2 2" xfId="10039"/>
    <cellStyle name="Moeda 2 3 3 6 2 2 2" xfId="27406"/>
    <cellStyle name="Moeda 2 3 3 6 2 3" xfId="14397"/>
    <cellStyle name="Moeda 2 3 3 6 2 3 2" xfId="23101"/>
    <cellStyle name="Moeda 2 3 3 6 2 4" xfId="18790"/>
    <cellStyle name="Moeda 2 3 3 6 3" xfId="1245"/>
    <cellStyle name="Moeda 2 3 3 6 3 2" xfId="10040"/>
    <cellStyle name="Moeda 2 3 3 6 3 2 2" xfId="27407"/>
    <cellStyle name="Moeda 2 3 3 6 3 3" xfId="14398"/>
    <cellStyle name="Moeda 2 3 3 6 3 3 2" xfId="23102"/>
    <cellStyle name="Moeda 2 3 3 6 3 4" xfId="18791"/>
    <cellStyle name="Moeda 2 3 3 6 4" xfId="10038"/>
    <cellStyle name="Moeda 2 3 3 6 4 2" xfId="27405"/>
    <cellStyle name="Moeda 2 3 3 6 5" xfId="14396"/>
    <cellStyle name="Moeda 2 3 3 6 5 2" xfId="23100"/>
    <cellStyle name="Moeda 2 3 3 6 6" xfId="18789"/>
    <cellStyle name="Moeda 2 3 3 7" xfId="1246"/>
    <cellStyle name="Moeda 2 3 3 7 2" xfId="10041"/>
    <cellStyle name="Moeda 2 3 3 7 2 2" xfId="27408"/>
    <cellStyle name="Moeda 2 3 3 7 3" xfId="14399"/>
    <cellStyle name="Moeda 2 3 3 7 3 2" xfId="23103"/>
    <cellStyle name="Moeda 2 3 3 7 4" xfId="18792"/>
    <cellStyle name="Moeda 2 3 3 8" xfId="1247"/>
    <cellStyle name="Moeda 2 3 3 8 2" xfId="10042"/>
    <cellStyle name="Moeda 2 3 3 8 2 2" xfId="27409"/>
    <cellStyle name="Moeda 2 3 3 8 3" xfId="14400"/>
    <cellStyle name="Moeda 2 3 3 8 3 2" xfId="23104"/>
    <cellStyle name="Moeda 2 3 3 8 4" xfId="18793"/>
    <cellStyle name="Moeda 2 3 3 9" xfId="8347"/>
    <cellStyle name="Moeda 2 3 3 9 2" xfId="12819"/>
    <cellStyle name="Moeda 2 3 3 9 2 2" xfId="30186"/>
    <cellStyle name="Moeda 2 3 3 9 3" xfId="17213"/>
    <cellStyle name="Moeda 2 3 3 9 3 2" xfId="25882"/>
    <cellStyle name="Moeda 2 3 3 9 4" xfId="21570"/>
    <cellStyle name="Moeda 2 3 4" xfId="1248"/>
    <cellStyle name="Moeda 2 3 4 2" xfId="1249"/>
    <cellStyle name="Moeda 2 3 4 2 2" xfId="1250"/>
    <cellStyle name="Moeda 2 3 4 2 2 2" xfId="10045"/>
    <cellStyle name="Moeda 2 3 4 2 2 2 2" xfId="27412"/>
    <cellStyle name="Moeda 2 3 4 2 2 3" xfId="14403"/>
    <cellStyle name="Moeda 2 3 4 2 2 3 2" xfId="23107"/>
    <cellStyle name="Moeda 2 3 4 2 2 4" xfId="18796"/>
    <cellStyle name="Moeda 2 3 4 2 3" xfId="1251"/>
    <cellStyle name="Moeda 2 3 4 2 3 2" xfId="10046"/>
    <cellStyle name="Moeda 2 3 4 2 3 2 2" xfId="27413"/>
    <cellStyle name="Moeda 2 3 4 2 3 3" xfId="14404"/>
    <cellStyle name="Moeda 2 3 4 2 3 3 2" xfId="23108"/>
    <cellStyle name="Moeda 2 3 4 2 3 4" xfId="18797"/>
    <cellStyle name="Moeda 2 3 4 2 4" xfId="10044"/>
    <cellStyle name="Moeda 2 3 4 2 4 2" xfId="27411"/>
    <cellStyle name="Moeda 2 3 4 2 5" xfId="14402"/>
    <cellStyle name="Moeda 2 3 4 2 5 2" xfId="23106"/>
    <cellStyle name="Moeda 2 3 4 2 6" xfId="18795"/>
    <cellStyle name="Moeda 2 3 4 3" xfId="1252"/>
    <cellStyle name="Moeda 2 3 4 3 2" xfId="1253"/>
    <cellStyle name="Moeda 2 3 4 3 2 2" xfId="10048"/>
    <cellStyle name="Moeda 2 3 4 3 2 2 2" xfId="27415"/>
    <cellStyle name="Moeda 2 3 4 3 2 3" xfId="14406"/>
    <cellStyle name="Moeda 2 3 4 3 2 3 2" xfId="23110"/>
    <cellStyle name="Moeda 2 3 4 3 2 4" xfId="18799"/>
    <cellStyle name="Moeda 2 3 4 3 3" xfId="1254"/>
    <cellStyle name="Moeda 2 3 4 3 3 2" xfId="10049"/>
    <cellStyle name="Moeda 2 3 4 3 3 2 2" xfId="27416"/>
    <cellStyle name="Moeda 2 3 4 3 3 3" xfId="14407"/>
    <cellStyle name="Moeda 2 3 4 3 3 3 2" xfId="23111"/>
    <cellStyle name="Moeda 2 3 4 3 3 4" xfId="18800"/>
    <cellStyle name="Moeda 2 3 4 3 4" xfId="10047"/>
    <cellStyle name="Moeda 2 3 4 3 4 2" xfId="27414"/>
    <cellStyle name="Moeda 2 3 4 3 5" xfId="14405"/>
    <cellStyle name="Moeda 2 3 4 3 5 2" xfId="23109"/>
    <cellStyle name="Moeda 2 3 4 3 6" xfId="18798"/>
    <cellStyle name="Moeda 2 3 4 4" xfId="1255"/>
    <cellStyle name="Moeda 2 3 4 4 2" xfId="10050"/>
    <cellStyle name="Moeda 2 3 4 4 2 2" xfId="27417"/>
    <cellStyle name="Moeda 2 3 4 4 3" xfId="14408"/>
    <cellStyle name="Moeda 2 3 4 4 3 2" xfId="23112"/>
    <cellStyle name="Moeda 2 3 4 4 4" xfId="18801"/>
    <cellStyle name="Moeda 2 3 4 5" xfId="1256"/>
    <cellStyle name="Moeda 2 3 4 5 2" xfId="10051"/>
    <cellStyle name="Moeda 2 3 4 5 2 2" xfId="27418"/>
    <cellStyle name="Moeda 2 3 4 5 3" xfId="14409"/>
    <cellStyle name="Moeda 2 3 4 5 3 2" xfId="23113"/>
    <cellStyle name="Moeda 2 3 4 5 4" xfId="18802"/>
    <cellStyle name="Moeda 2 3 4 6" xfId="8701"/>
    <cellStyle name="Moeda 2 3 4 6 2" xfId="13061"/>
    <cellStyle name="Moeda 2 3 4 6 2 2" xfId="30428"/>
    <cellStyle name="Moeda 2 3 4 6 3" xfId="17495"/>
    <cellStyle name="Moeda 2 3 4 6 3 2" xfId="26124"/>
    <cellStyle name="Moeda 2 3 4 6 4" xfId="21812"/>
    <cellStyle name="Moeda 2 3 4 7" xfId="10043"/>
    <cellStyle name="Moeda 2 3 4 7 2" xfId="27410"/>
    <cellStyle name="Moeda 2 3 4 8" xfId="14401"/>
    <cellStyle name="Moeda 2 3 4 8 2" xfId="23105"/>
    <cellStyle name="Moeda 2 3 4 9" xfId="18794"/>
    <cellStyle name="Moeda 2 3 5" xfId="1257"/>
    <cellStyle name="Moeda 2 3 5 2" xfId="1258"/>
    <cellStyle name="Moeda 2 3 5 2 2" xfId="1259"/>
    <cellStyle name="Moeda 2 3 5 2 2 2" xfId="10054"/>
    <cellStyle name="Moeda 2 3 5 2 2 2 2" xfId="27421"/>
    <cellStyle name="Moeda 2 3 5 2 2 3" xfId="14412"/>
    <cellStyle name="Moeda 2 3 5 2 2 3 2" xfId="23116"/>
    <cellStyle name="Moeda 2 3 5 2 2 4" xfId="18805"/>
    <cellStyle name="Moeda 2 3 5 2 3" xfId="1260"/>
    <cellStyle name="Moeda 2 3 5 2 3 2" xfId="10055"/>
    <cellStyle name="Moeda 2 3 5 2 3 2 2" xfId="27422"/>
    <cellStyle name="Moeda 2 3 5 2 3 3" xfId="14413"/>
    <cellStyle name="Moeda 2 3 5 2 3 3 2" xfId="23117"/>
    <cellStyle name="Moeda 2 3 5 2 3 4" xfId="18806"/>
    <cellStyle name="Moeda 2 3 5 2 4" xfId="10053"/>
    <cellStyle name="Moeda 2 3 5 2 4 2" xfId="27420"/>
    <cellStyle name="Moeda 2 3 5 2 5" xfId="14411"/>
    <cellStyle name="Moeda 2 3 5 2 5 2" xfId="23115"/>
    <cellStyle name="Moeda 2 3 5 2 6" xfId="18804"/>
    <cellStyle name="Moeda 2 3 5 3" xfId="1261"/>
    <cellStyle name="Moeda 2 3 5 3 2" xfId="1262"/>
    <cellStyle name="Moeda 2 3 5 3 2 2" xfId="10057"/>
    <cellStyle name="Moeda 2 3 5 3 2 2 2" xfId="27424"/>
    <cellStyle name="Moeda 2 3 5 3 2 3" xfId="14415"/>
    <cellStyle name="Moeda 2 3 5 3 2 3 2" xfId="23119"/>
    <cellStyle name="Moeda 2 3 5 3 2 4" xfId="18808"/>
    <cellStyle name="Moeda 2 3 5 3 3" xfId="1263"/>
    <cellStyle name="Moeda 2 3 5 3 3 2" xfId="10058"/>
    <cellStyle name="Moeda 2 3 5 3 3 2 2" xfId="27425"/>
    <cellStyle name="Moeda 2 3 5 3 3 3" xfId="14416"/>
    <cellStyle name="Moeda 2 3 5 3 3 3 2" xfId="23120"/>
    <cellStyle name="Moeda 2 3 5 3 3 4" xfId="18809"/>
    <cellStyle name="Moeda 2 3 5 3 4" xfId="10056"/>
    <cellStyle name="Moeda 2 3 5 3 4 2" xfId="27423"/>
    <cellStyle name="Moeda 2 3 5 3 5" xfId="14414"/>
    <cellStyle name="Moeda 2 3 5 3 5 2" xfId="23118"/>
    <cellStyle name="Moeda 2 3 5 3 6" xfId="18807"/>
    <cellStyle name="Moeda 2 3 5 4" xfId="1264"/>
    <cellStyle name="Moeda 2 3 5 4 2" xfId="10059"/>
    <cellStyle name="Moeda 2 3 5 4 2 2" xfId="27426"/>
    <cellStyle name="Moeda 2 3 5 4 3" xfId="14417"/>
    <cellStyle name="Moeda 2 3 5 4 3 2" xfId="23121"/>
    <cellStyle name="Moeda 2 3 5 4 4" xfId="18810"/>
    <cellStyle name="Moeda 2 3 5 5" xfId="1265"/>
    <cellStyle name="Moeda 2 3 5 5 2" xfId="10060"/>
    <cellStyle name="Moeda 2 3 5 5 2 2" xfId="27427"/>
    <cellStyle name="Moeda 2 3 5 5 3" xfId="14418"/>
    <cellStyle name="Moeda 2 3 5 5 3 2" xfId="23122"/>
    <cellStyle name="Moeda 2 3 5 5 4" xfId="18811"/>
    <cellStyle name="Moeda 2 3 5 6" xfId="10052"/>
    <cellStyle name="Moeda 2 3 5 6 2" xfId="27419"/>
    <cellStyle name="Moeda 2 3 5 7" xfId="14410"/>
    <cellStyle name="Moeda 2 3 5 7 2" xfId="23114"/>
    <cellStyle name="Moeda 2 3 5 8" xfId="18803"/>
    <cellStyle name="Moeda 2 3 6" xfId="1266"/>
    <cellStyle name="Moeda 2 3 6 2" xfId="1267"/>
    <cellStyle name="Moeda 2 3 6 2 2" xfId="1268"/>
    <cellStyle name="Moeda 2 3 6 2 2 2" xfId="10063"/>
    <cellStyle name="Moeda 2 3 6 2 2 2 2" xfId="27430"/>
    <cellStyle name="Moeda 2 3 6 2 2 3" xfId="14421"/>
    <cellStyle name="Moeda 2 3 6 2 2 3 2" xfId="23125"/>
    <cellStyle name="Moeda 2 3 6 2 2 4" xfId="18814"/>
    <cellStyle name="Moeda 2 3 6 2 3" xfId="1269"/>
    <cellStyle name="Moeda 2 3 6 2 3 2" xfId="10064"/>
    <cellStyle name="Moeda 2 3 6 2 3 2 2" xfId="27431"/>
    <cellStyle name="Moeda 2 3 6 2 3 3" xfId="14422"/>
    <cellStyle name="Moeda 2 3 6 2 3 3 2" xfId="23126"/>
    <cellStyle name="Moeda 2 3 6 2 3 4" xfId="18815"/>
    <cellStyle name="Moeda 2 3 6 2 4" xfId="10062"/>
    <cellStyle name="Moeda 2 3 6 2 4 2" xfId="27429"/>
    <cellStyle name="Moeda 2 3 6 2 5" xfId="14420"/>
    <cellStyle name="Moeda 2 3 6 2 5 2" xfId="23124"/>
    <cellStyle name="Moeda 2 3 6 2 6" xfId="18813"/>
    <cellStyle name="Moeda 2 3 6 3" xfId="1270"/>
    <cellStyle name="Moeda 2 3 6 3 2" xfId="10065"/>
    <cellStyle name="Moeda 2 3 6 3 2 2" xfId="27432"/>
    <cellStyle name="Moeda 2 3 6 3 3" xfId="14423"/>
    <cellStyle name="Moeda 2 3 6 3 3 2" xfId="23127"/>
    <cellStyle name="Moeda 2 3 6 3 4" xfId="18816"/>
    <cellStyle name="Moeda 2 3 6 4" xfId="1271"/>
    <cellStyle name="Moeda 2 3 6 4 2" xfId="10066"/>
    <cellStyle name="Moeda 2 3 6 4 2 2" xfId="27433"/>
    <cellStyle name="Moeda 2 3 6 4 3" xfId="14424"/>
    <cellStyle name="Moeda 2 3 6 4 3 2" xfId="23128"/>
    <cellStyle name="Moeda 2 3 6 4 4" xfId="18817"/>
    <cellStyle name="Moeda 2 3 6 5" xfId="10061"/>
    <cellStyle name="Moeda 2 3 6 5 2" xfId="27428"/>
    <cellStyle name="Moeda 2 3 6 6" xfId="14419"/>
    <cellStyle name="Moeda 2 3 6 6 2" xfId="23123"/>
    <cellStyle name="Moeda 2 3 6 7" xfId="18812"/>
    <cellStyle name="Moeda 2 3 7" xfId="1272"/>
    <cellStyle name="Moeda 2 3 7 2" xfId="1273"/>
    <cellStyle name="Moeda 2 3 7 2 2" xfId="1274"/>
    <cellStyle name="Moeda 2 3 7 2 2 2" xfId="10069"/>
    <cellStyle name="Moeda 2 3 7 2 2 2 2" xfId="27436"/>
    <cellStyle name="Moeda 2 3 7 2 2 3" xfId="14427"/>
    <cellStyle name="Moeda 2 3 7 2 2 3 2" xfId="23131"/>
    <cellStyle name="Moeda 2 3 7 2 2 4" xfId="18820"/>
    <cellStyle name="Moeda 2 3 7 2 3" xfId="1275"/>
    <cellStyle name="Moeda 2 3 7 2 3 2" xfId="10070"/>
    <cellStyle name="Moeda 2 3 7 2 3 2 2" xfId="27437"/>
    <cellStyle name="Moeda 2 3 7 2 3 3" xfId="14428"/>
    <cellStyle name="Moeda 2 3 7 2 3 3 2" xfId="23132"/>
    <cellStyle name="Moeda 2 3 7 2 3 4" xfId="18821"/>
    <cellStyle name="Moeda 2 3 7 2 4" xfId="10068"/>
    <cellStyle name="Moeda 2 3 7 2 4 2" xfId="27435"/>
    <cellStyle name="Moeda 2 3 7 2 5" xfId="14426"/>
    <cellStyle name="Moeda 2 3 7 2 5 2" xfId="23130"/>
    <cellStyle name="Moeda 2 3 7 2 6" xfId="18819"/>
    <cellStyle name="Moeda 2 3 7 3" xfId="1276"/>
    <cellStyle name="Moeda 2 3 7 3 2" xfId="10071"/>
    <cellStyle name="Moeda 2 3 7 3 2 2" xfId="27438"/>
    <cellStyle name="Moeda 2 3 7 3 3" xfId="14429"/>
    <cellStyle name="Moeda 2 3 7 3 3 2" xfId="23133"/>
    <cellStyle name="Moeda 2 3 7 3 4" xfId="18822"/>
    <cellStyle name="Moeda 2 3 7 4" xfId="1277"/>
    <cellStyle name="Moeda 2 3 7 4 2" xfId="10072"/>
    <cellStyle name="Moeda 2 3 7 4 2 2" xfId="27439"/>
    <cellStyle name="Moeda 2 3 7 4 3" xfId="14430"/>
    <cellStyle name="Moeda 2 3 7 4 3 2" xfId="23134"/>
    <cellStyle name="Moeda 2 3 7 4 4" xfId="18823"/>
    <cellStyle name="Moeda 2 3 7 5" xfId="10067"/>
    <cellStyle name="Moeda 2 3 7 5 2" xfId="27434"/>
    <cellStyle name="Moeda 2 3 7 6" xfId="14425"/>
    <cellStyle name="Moeda 2 3 7 6 2" xfId="23129"/>
    <cellStyle name="Moeda 2 3 7 7" xfId="18818"/>
    <cellStyle name="Moeda 2 3 8" xfId="1278"/>
    <cellStyle name="Moeda 2 3 8 2" xfId="1279"/>
    <cellStyle name="Moeda 2 3 8 2 2" xfId="10074"/>
    <cellStyle name="Moeda 2 3 8 2 2 2" xfId="27441"/>
    <cellStyle name="Moeda 2 3 8 2 3" xfId="14432"/>
    <cellStyle name="Moeda 2 3 8 2 3 2" xfId="23136"/>
    <cellStyle name="Moeda 2 3 8 2 4" xfId="18825"/>
    <cellStyle name="Moeda 2 3 8 3" xfId="1280"/>
    <cellStyle name="Moeda 2 3 8 3 2" xfId="10075"/>
    <cellStyle name="Moeda 2 3 8 3 2 2" xfId="27442"/>
    <cellStyle name="Moeda 2 3 8 3 3" xfId="14433"/>
    <cellStyle name="Moeda 2 3 8 3 3 2" xfId="23137"/>
    <cellStyle name="Moeda 2 3 8 3 4" xfId="18826"/>
    <cellStyle name="Moeda 2 3 8 4" xfId="10073"/>
    <cellStyle name="Moeda 2 3 8 4 2" xfId="27440"/>
    <cellStyle name="Moeda 2 3 8 5" xfId="14431"/>
    <cellStyle name="Moeda 2 3 8 5 2" xfId="23135"/>
    <cellStyle name="Moeda 2 3 8 6" xfId="18824"/>
    <cellStyle name="Moeda 2 3 9" xfId="1281"/>
    <cellStyle name="Moeda 2 3 9 2" xfId="10076"/>
    <cellStyle name="Moeda 2 3 9 2 2" xfId="27443"/>
    <cellStyle name="Moeda 2 3 9 3" xfId="14434"/>
    <cellStyle name="Moeda 2 3 9 3 2" xfId="23138"/>
    <cellStyle name="Moeda 2 3 9 4" xfId="18827"/>
    <cellStyle name="Moeda 2 4" xfId="1282"/>
    <cellStyle name="Moeda 2 4 10" xfId="8348"/>
    <cellStyle name="Moeda 2 4 10 2" xfId="12820"/>
    <cellStyle name="Moeda 2 4 10 2 2" xfId="30187"/>
    <cellStyle name="Moeda 2 4 10 3" xfId="17214"/>
    <cellStyle name="Moeda 2 4 10 3 2" xfId="25883"/>
    <cellStyle name="Moeda 2 4 10 4" xfId="21571"/>
    <cellStyle name="Moeda 2 4 11" xfId="8702"/>
    <cellStyle name="Moeda 2 4 11 2" xfId="13062"/>
    <cellStyle name="Moeda 2 4 11 2 2" xfId="30429"/>
    <cellStyle name="Moeda 2 4 11 3" xfId="17496"/>
    <cellStyle name="Moeda 2 4 11 3 2" xfId="26125"/>
    <cellStyle name="Moeda 2 4 11 4" xfId="21813"/>
    <cellStyle name="Moeda 2 4 12" xfId="10077"/>
    <cellStyle name="Moeda 2 4 12 2" xfId="27444"/>
    <cellStyle name="Moeda 2 4 13" xfId="14435"/>
    <cellStyle name="Moeda 2 4 13 2" xfId="23139"/>
    <cellStyle name="Moeda 2 4 14" xfId="18828"/>
    <cellStyle name="Moeda 2 4 2" xfId="1283"/>
    <cellStyle name="Moeda 2 4 2 10" xfId="8703"/>
    <cellStyle name="Moeda 2 4 2 10 2" xfId="13063"/>
    <cellStyle name="Moeda 2 4 2 10 2 2" xfId="30430"/>
    <cellStyle name="Moeda 2 4 2 10 3" xfId="17497"/>
    <cellStyle name="Moeda 2 4 2 10 3 2" xfId="26126"/>
    <cellStyle name="Moeda 2 4 2 10 4" xfId="21814"/>
    <cellStyle name="Moeda 2 4 2 11" xfId="10078"/>
    <cellStyle name="Moeda 2 4 2 11 2" xfId="27445"/>
    <cellStyle name="Moeda 2 4 2 12" xfId="14436"/>
    <cellStyle name="Moeda 2 4 2 12 2" xfId="23140"/>
    <cellStyle name="Moeda 2 4 2 13" xfId="18829"/>
    <cellStyle name="Moeda 2 4 2 2" xfId="1284"/>
    <cellStyle name="Moeda 2 4 2 2 2" xfId="1285"/>
    <cellStyle name="Moeda 2 4 2 2 2 2" xfId="1286"/>
    <cellStyle name="Moeda 2 4 2 2 2 2 2" xfId="10081"/>
    <cellStyle name="Moeda 2 4 2 2 2 2 2 2" xfId="27448"/>
    <cellStyle name="Moeda 2 4 2 2 2 2 3" xfId="14439"/>
    <cellStyle name="Moeda 2 4 2 2 2 2 3 2" xfId="23143"/>
    <cellStyle name="Moeda 2 4 2 2 2 2 4" xfId="18832"/>
    <cellStyle name="Moeda 2 4 2 2 2 3" xfId="1287"/>
    <cellStyle name="Moeda 2 4 2 2 2 3 2" xfId="10082"/>
    <cellStyle name="Moeda 2 4 2 2 2 3 2 2" xfId="27449"/>
    <cellStyle name="Moeda 2 4 2 2 2 3 3" xfId="14440"/>
    <cellStyle name="Moeda 2 4 2 2 2 3 3 2" xfId="23144"/>
    <cellStyle name="Moeda 2 4 2 2 2 3 4" xfId="18833"/>
    <cellStyle name="Moeda 2 4 2 2 2 4" xfId="10080"/>
    <cellStyle name="Moeda 2 4 2 2 2 4 2" xfId="27447"/>
    <cellStyle name="Moeda 2 4 2 2 2 5" xfId="14438"/>
    <cellStyle name="Moeda 2 4 2 2 2 5 2" xfId="23142"/>
    <cellStyle name="Moeda 2 4 2 2 2 6" xfId="18831"/>
    <cellStyle name="Moeda 2 4 2 2 3" xfId="1288"/>
    <cellStyle name="Moeda 2 4 2 2 3 2" xfId="1289"/>
    <cellStyle name="Moeda 2 4 2 2 3 2 2" xfId="10084"/>
    <cellStyle name="Moeda 2 4 2 2 3 2 2 2" xfId="27451"/>
    <cellStyle name="Moeda 2 4 2 2 3 2 3" xfId="14442"/>
    <cellStyle name="Moeda 2 4 2 2 3 2 3 2" xfId="23146"/>
    <cellStyle name="Moeda 2 4 2 2 3 2 4" xfId="18835"/>
    <cellStyle name="Moeda 2 4 2 2 3 3" xfId="1290"/>
    <cellStyle name="Moeda 2 4 2 2 3 3 2" xfId="10085"/>
    <cellStyle name="Moeda 2 4 2 2 3 3 2 2" xfId="27452"/>
    <cellStyle name="Moeda 2 4 2 2 3 3 3" xfId="14443"/>
    <cellStyle name="Moeda 2 4 2 2 3 3 3 2" xfId="23147"/>
    <cellStyle name="Moeda 2 4 2 2 3 3 4" xfId="18836"/>
    <cellStyle name="Moeda 2 4 2 2 3 4" xfId="10083"/>
    <cellStyle name="Moeda 2 4 2 2 3 4 2" xfId="27450"/>
    <cellStyle name="Moeda 2 4 2 2 3 5" xfId="14441"/>
    <cellStyle name="Moeda 2 4 2 2 3 5 2" xfId="23145"/>
    <cellStyle name="Moeda 2 4 2 2 3 6" xfId="18834"/>
    <cellStyle name="Moeda 2 4 2 2 4" xfId="1291"/>
    <cellStyle name="Moeda 2 4 2 2 4 2" xfId="10086"/>
    <cellStyle name="Moeda 2 4 2 2 4 2 2" xfId="27453"/>
    <cellStyle name="Moeda 2 4 2 2 4 3" xfId="14444"/>
    <cellStyle name="Moeda 2 4 2 2 4 3 2" xfId="23148"/>
    <cellStyle name="Moeda 2 4 2 2 4 4" xfId="18837"/>
    <cellStyle name="Moeda 2 4 2 2 5" xfId="1292"/>
    <cellStyle name="Moeda 2 4 2 2 5 2" xfId="10087"/>
    <cellStyle name="Moeda 2 4 2 2 5 2 2" xfId="27454"/>
    <cellStyle name="Moeda 2 4 2 2 5 3" xfId="14445"/>
    <cellStyle name="Moeda 2 4 2 2 5 3 2" xfId="23149"/>
    <cellStyle name="Moeda 2 4 2 2 5 4" xfId="18838"/>
    <cellStyle name="Moeda 2 4 2 2 6" xfId="8704"/>
    <cellStyle name="Moeda 2 4 2 2 6 2" xfId="13064"/>
    <cellStyle name="Moeda 2 4 2 2 6 2 2" xfId="30431"/>
    <cellStyle name="Moeda 2 4 2 2 6 3" xfId="17498"/>
    <cellStyle name="Moeda 2 4 2 2 6 3 2" xfId="26127"/>
    <cellStyle name="Moeda 2 4 2 2 6 4" xfId="21815"/>
    <cellStyle name="Moeda 2 4 2 2 7" xfId="10079"/>
    <cellStyle name="Moeda 2 4 2 2 7 2" xfId="27446"/>
    <cellStyle name="Moeda 2 4 2 2 8" xfId="14437"/>
    <cellStyle name="Moeda 2 4 2 2 8 2" xfId="23141"/>
    <cellStyle name="Moeda 2 4 2 2 9" xfId="18830"/>
    <cellStyle name="Moeda 2 4 2 3" xfId="1293"/>
    <cellStyle name="Moeda 2 4 2 3 2" xfId="1294"/>
    <cellStyle name="Moeda 2 4 2 3 2 2" xfId="1295"/>
    <cellStyle name="Moeda 2 4 2 3 2 2 2" xfId="10090"/>
    <cellStyle name="Moeda 2 4 2 3 2 2 2 2" xfId="27457"/>
    <cellStyle name="Moeda 2 4 2 3 2 2 3" xfId="14448"/>
    <cellStyle name="Moeda 2 4 2 3 2 2 3 2" xfId="23152"/>
    <cellStyle name="Moeda 2 4 2 3 2 2 4" xfId="18841"/>
    <cellStyle name="Moeda 2 4 2 3 2 3" xfId="1296"/>
    <cellStyle name="Moeda 2 4 2 3 2 3 2" xfId="10091"/>
    <cellStyle name="Moeda 2 4 2 3 2 3 2 2" xfId="27458"/>
    <cellStyle name="Moeda 2 4 2 3 2 3 3" xfId="14449"/>
    <cellStyle name="Moeda 2 4 2 3 2 3 3 2" xfId="23153"/>
    <cellStyle name="Moeda 2 4 2 3 2 3 4" xfId="18842"/>
    <cellStyle name="Moeda 2 4 2 3 2 4" xfId="10089"/>
    <cellStyle name="Moeda 2 4 2 3 2 4 2" xfId="27456"/>
    <cellStyle name="Moeda 2 4 2 3 2 5" xfId="14447"/>
    <cellStyle name="Moeda 2 4 2 3 2 5 2" xfId="23151"/>
    <cellStyle name="Moeda 2 4 2 3 2 6" xfId="18840"/>
    <cellStyle name="Moeda 2 4 2 3 3" xfId="1297"/>
    <cellStyle name="Moeda 2 4 2 3 3 2" xfId="1298"/>
    <cellStyle name="Moeda 2 4 2 3 3 2 2" xfId="10093"/>
    <cellStyle name="Moeda 2 4 2 3 3 2 2 2" xfId="27460"/>
    <cellStyle name="Moeda 2 4 2 3 3 2 3" xfId="14451"/>
    <cellStyle name="Moeda 2 4 2 3 3 2 3 2" xfId="23155"/>
    <cellStyle name="Moeda 2 4 2 3 3 2 4" xfId="18844"/>
    <cellStyle name="Moeda 2 4 2 3 3 3" xfId="1299"/>
    <cellStyle name="Moeda 2 4 2 3 3 3 2" xfId="10094"/>
    <cellStyle name="Moeda 2 4 2 3 3 3 2 2" xfId="27461"/>
    <cellStyle name="Moeda 2 4 2 3 3 3 3" xfId="14452"/>
    <cellStyle name="Moeda 2 4 2 3 3 3 3 2" xfId="23156"/>
    <cellStyle name="Moeda 2 4 2 3 3 3 4" xfId="18845"/>
    <cellStyle name="Moeda 2 4 2 3 3 4" xfId="10092"/>
    <cellStyle name="Moeda 2 4 2 3 3 4 2" xfId="27459"/>
    <cellStyle name="Moeda 2 4 2 3 3 5" xfId="14450"/>
    <cellStyle name="Moeda 2 4 2 3 3 5 2" xfId="23154"/>
    <cellStyle name="Moeda 2 4 2 3 3 6" xfId="18843"/>
    <cellStyle name="Moeda 2 4 2 3 4" xfId="1300"/>
    <cellStyle name="Moeda 2 4 2 3 4 2" xfId="10095"/>
    <cellStyle name="Moeda 2 4 2 3 4 2 2" xfId="27462"/>
    <cellStyle name="Moeda 2 4 2 3 4 3" xfId="14453"/>
    <cellStyle name="Moeda 2 4 2 3 4 3 2" xfId="23157"/>
    <cellStyle name="Moeda 2 4 2 3 4 4" xfId="18846"/>
    <cellStyle name="Moeda 2 4 2 3 5" xfId="1301"/>
    <cellStyle name="Moeda 2 4 2 3 5 2" xfId="10096"/>
    <cellStyle name="Moeda 2 4 2 3 5 2 2" xfId="27463"/>
    <cellStyle name="Moeda 2 4 2 3 5 3" xfId="14454"/>
    <cellStyle name="Moeda 2 4 2 3 5 3 2" xfId="23158"/>
    <cellStyle name="Moeda 2 4 2 3 5 4" xfId="18847"/>
    <cellStyle name="Moeda 2 4 2 3 6" xfId="10088"/>
    <cellStyle name="Moeda 2 4 2 3 6 2" xfId="27455"/>
    <cellStyle name="Moeda 2 4 2 3 7" xfId="14446"/>
    <cellStyle name="Moeda 2 4 2 3 7 2" xfId="23150"/>
    <cellStyle name="Moeda 2 4 2 3 8" xfId="18839"/>
    <cellStyle name="Moeda 2 4 2 4" xfId="1302"/>
    <cellStyle name="Moeda 2 4 2 4 2" xfId="1303"/>
    <cellStyle name="Moeda 2 4 2 4 2 2" xfId="1304"/>
    <cellStyle name="Moeda 2 4 2 4 2 2 2" xfId="10099"/>
    <cellStyle name="Moeda 2 4 2 4 2 2 2 2" xfId="27466"/>
    <cellStyle name="Moeda 2 4 2 4 2 2 3" xfId="14457"/>
    <cellStyle name="Moeda 2 4 2 4 2 2 3 2" xfId="23161"/>
    <cellStyle name="Moeda 2 4 2 4 2 2 4" xfId="18850"/>
    <cellStyle name="Moeda 2 4 2 4 2 3" xfId="1305"/>
    <cellStyle name="Moeda 2 4 2 4 2 3 2" xfId="10100"/>
    <cellStyle name="Moeda 2 4 2 4 2 3 2 2" xfId="27467"/>
    <cellStyle name="Moeda 2 4 2 4 2 3 3" xfId="14458"/>
    <cellStyle name="Moeda 2 4 2 4 2 3 3 2" xfId="23162"/>
    <cellStyle name="Moeda 2 4 2 4 2 3 4" xfId="18851"/>
    <cellStyle name="Moeda 2 4 2 4 2 4" xfId="10098"/>
    <cellStyle name="Moeda 2 4 2 4 2 4 2" xfId="27465"/>
    <cellStyle name="Moeda 2 4 2 4 2 5" xfId="14456"/>
    <cellStyle name="Moeda 2 4 2 4 2 5 2" xfId="23160"/>
    <cellStyle name="Moeda 2 4 2 4 2 6" xfId="18849"/>
    <cellStyle name="Moeda 2 4 2 4 3" xfId="1306"/>
    <cellStyle name="Moeda 2 4 2 4 3 2" xfId="10101"/>
    <cellStyle name="Moeda 2 4 2 4 3 2 2" xfId="27468"/>
    <cellStyle name="Moeda 2 4 2 4 3 3" xfId="14459"/>
    <cellStyle name="Moeda 2 4 2 4 3 3 2" xfId="23163"/>
    <cellStyle name="Moeda 2 4 2 4 3 4" xfId="18852"/>
    <cellStyle name="Moeda 2 4 2 4 4" xfId="1307"/>
    <cellStyle name="Moeda 2 4 2 4 4 2" xfId="10102"/>
    <cellStyle name="Moeda 2 4 2 4 4 2 2" xfId="27469"/>
    <cellStyle name="Moeda 2 4 2 4 4 3" xfId="14460"/>
    <cellStyle name="Moeda 2 4 2 4 4 3 2" xfId="23164"/>
    <cellStyle name="Moeda 2 4 2 4 4 4" xfId="18853"/>
    <cellStyle name="Moeda 2 4 2 4 5" xfId="10097"/>
    <cellStyle name="Moeda 2 4 2 4 5 2" xfId="27464"/>
    <cellStyle name="Moeda 2 4 2 4 6" xfId="14455"/>
    <cellStyle name="Moeda 2 4 2 4 6 2" xfId="23159"/>
    <cellStyle name="Moeda 2 4 2 4 7" xfId="18848"/>
    <cellStyle name="Moeda 2 4 2 5" xfId="1308"/>
    <cellStyle name="Moeda 2 4 2 5 2" xfId="1309"/>
    <cellStyle name="Moeda 2 4 2 5 2 2" xfId="1310"/>
    <cellStyle name="Moeda 2 4 2 5 2 2 2" xfId="10105"/>
    <cellStyle name="Moeda 2 4 2 5 2 2 2 2" xfId="27472"/>
    <cellStyle name="Moeda 2 4 2 5 2 2 3" xfId="14463"/>
    <cellStyle name="Moeda 2 4 2 5 2 2 3 2" xfId="23167"/>
    <cellStyle name="Moeda 2 4 2 5 2 2 4" xfId="18856"/>
    <cellStyle name="Moeda 2 4 2 5 2 3" xfId="1311"/>
    <cellStyle name="Moeda 2 4 2 5 2 3 2" xfId="10106"/>
    <cellStyle name="Moeda 2 4 2 5 2 3 2 2" xfId="27473"/>
    <cellStyle name="Moeda 2 4 2 5 2 3 3" xfId="14464"/>
    <cellStyle name="Moeda 2 4 2 5 2 3 3 2" xfId="23168"/>
    <cellStyle name="Moeda 2 4 2 5 2 3 4" xfId="18857"/>
    <cellStyle name="Moeda 2 4 2 5 2 4" xfId="10104"/>
    <cellStyle name="Moeda 2 4 2 5 2 4 2" xfId="27471"/>
    <cellStyle name="Moeda 2 4 2 5 2 5" xfId="14462"/>
    <cellStyle name="Moeda 2 4 2 5 2 5 2" xfId="23166"/>
    <cellStyle name="Moeda 2 4 2 5 2 6" xfId="18855"/>
    <cellStyle name="Moeda 2 4 2 5 3" xfId="1312"/>
    <cellStyle name="Moeda 2 4 2 5 3 2" xfId="10107"/>
    <cellStyle name="Moeda 2 4 2 5 3 2 2" xfId="27474"/>
    <cellStyle name="Moeda 2 4 2 5 3 3" xfId="14465"/>
    <cellStyle name="Moeda 2 4 2 5 3 3 2" xfId="23169"/>
    <cellStyle name="Moeda 2 4 2 5 3 4" xfId="18858"/>
    <cellStyle name="Moeda 2 4 2 5 4" xfId="1313"/>
    <cellStyle name="Moeda 2 4 2 5 4 2" xfId="10108"/>
    <cellStyle name="Moeda 2 4 2 5 4 2 2" xfId="27475"/>
    <cellStyle name="Moeda 2 4 2 5 4 3" xfId="14466"/>
    <cellStyle name="Moeda 2 4 2 5 4 3 2" xfId="23170"/>
    <cellStyle name="Moeda 2 4 2 5 4 4" xfId="18859"/>
    <cellStyle name="Moeda 2 4 2 5 5" xfId="10103"/>
    <cellStyle name="Moeda 2 4 2 5 5 2" xfId="27470"/>
    <cellStyle name="Moeda 2 4 2 5 6" xfId="14461"/>
    <cellStyle name="Moeda 2 4 2 5 6 2" xfId="23165"/>
    <cellStyle name="Moeda 2 4 2 5 7" xfId="18854"/>
    <cellStyle name="Moeda 2 4 2 6" xfId="1314"/>
    <cellStyle name="Moeda 2 4 2 6 2" xfId="1315"/>
    <cellStyle name="Moeda 2 4 2 6 2 2" xfId="10110"/>
    <cellStyle name="Moeda 2 4 2 6 2 2 2" xfId="27477"/>
    <cellStyle name="Moeda 2 4 2 6 2 3" xfId="14468"/>
    <cellStyle name="Moeda 2 4 2 6 2 3 2" xfId="23172"/>
    <cellStyle name="Moeda 2 4 2 6 2 4" xfId="18861"/>
    <cellStyle name="Moeda 2 4 2 6 3" xfId="1316"/>
    <cellStyle name="Moeda 2 4 2 6 3 2" xfId="10111"/>
    <cellStyle name="Moeda 2 4 2 6 3 2 2" xfId="27478"/>
    <cellStyle name="Moeda 2 4 2 6 3 3" xfId="14469"/>
    <cellStyle name="Moeda 2 4 2 6 3 3 2" xfId="23173"/>
    <cellStyle name="Moeda 2 4 2 6 3 4" xfId="18862"/>
    <cellStyle name="Moeda 2 4 2 6 4" xfId="10109"/>
    <cellStyle name="Moeda 2 4 2 6 4 2" xfId="27476"/>
    <cellStyle name="Moeda 2 4 2 6 5" xfId="14467"/>
    <cellStyle name="Moeda 2 4 2 6 5 2" xfId="23171"/>
    <cellStyle name="Moeda 2 4 2 6 6" xfId="18860"/>
    <cellStyle name="Moeda 2 4 2 7" xfId="1317"/>
    <cellStyle name="Moeda 2 4 2 7 2" xfId="10112"/>
    <cellStyle name="Moeda 2 4 2 7 2 2" xfId="27479"/>
    <cellStyle name="Moeda 2 4 2 7 3" xfId="14470"/>
    <cellStyle name="Moeda 2 4 2 7 3 2" xfId="23174"/>
    <cellStyle name="Moeda 2 4 2 7 4" xfId="18863"/>
    <cellStyle name="Moeda 2 4 2 8" xfId="1318"/>
    <cellStyle name="Moeda 2 4 2 8 2" xfId="10113"/>
    <cellStyle name="Moeda 2 4 2 8 2 2" xfId="27480"/>
    <cellStyle name="Moeda 2 4 2 8 3" xfId="14471"/>
    <cellStyle name="Moeda 2 4 2 8 3 2" xfId="23175"/>
    <cellStyle name="Moeda 2 4 2 8 4" xfId="18864"/>
    <cellStyle name="Moeda 2 4 2 9" xfId="8349"/>
    <cellStyle name="Moeda 2 4 2 9 2" xfId="12821"/>
    <cellStyle name="Moeda 2 4 2 9 2 2" xfId="30188"/>
    <cellStyle name="Moeda 2 4 2 9 3" xfId="17215"/>
    <cellStyle name="Moeda 2 4 2 9 3 2" xfId="25884"/>
    <cellStyle name="Moeda 2 4 2 9 4" xfId="21572"/>
    <cellStyle name="Moeda 2 4 3" xfId="1319"/>
    <cellStyle name="Moeda 2 4 3 2" xfId="1320"/>
    <cellStyle name="Moeda 2 4 3 2 2" xfId="1321"/>
    <cellStyle name="Moeda 2 4 3 2 2 2" xfId="10116"/>
    <cellStyle name="Moeda 2 4 3 2 2 2 2" xfId="27483"/>
    <cellStyle name="Moeda 2 4 3 2 2 3" xfId="14474"/>
    <cellStyle name="Moeda 2 4 3 2 2 3 2" xfId="23178"/>
    <cellStyle name="Moeda 2 4 3 2 2 4" xfId="18867"/>
    <cellStyle name="Moeda 2 4 3 2 3" xfId="1322"/>
    <cellStyle name="Moeda 2 4 3 2 3 2" xfId="10117"/>
    <cellStyle name="Moeda 2 4 3 2 3 2 2" xfId="27484"/>
    <cellStyle name="Moeda 2 4 3 2 3 3" xfId="14475"/>
    <cellStyle name="Moeda 2 4 3 2 3 3 2" xfId="23179"/>
    <cellStyle name="Moeda 2 4 3 2 3 4" xfId="18868"/>
    <cellStyle name="Moeda 2 4 3 2 4" xfId="10115"/>
    <cellStyle name="Moeda 2 4 3 2 4 2" xfId="27482"/>
    <cellStyle name="Moeda 2 4 3 2 5" xfId="14473"/>
    <cellStyle name="Moeda 2 4 3 2 5 2" xfId="23177"/>
    <cellStyle name="Moeda 2 4 3 2 6" xfId="18866"/>
    <cellStyle name="Moeda 2 4 3 3" xfId="1323"/>
    <cellStyle name="Moeda 2 4 3 3 2" xfId="1324"/>
    <cellStyle name="Moeda 2 4 3 3 2 2" xfId="10119"/>
    <cellStyle name="Moeda 2 4 3 3 2 2 2" xfId="27486"/>
    <cellStyle name="Moeda 2 4 3 3 2 3" xfId="14477"/>
    <cellStyle name="Moeda 2 4 3 3 2 3 2" xfId="23181"/>
    <cellStyle name="Moeda 2 4 3 3 2 4" xfId="18870"/>
    <cellStyle name="Moeda 2 4 3 3 3" xfId="1325"/>
    <cellStyle name="Moeda 2 4 3 3 3 2" xfId="10120"/>
    <cellStyle name="Moeda 2 4 3 3 3 2 2" xfId="27487"/>
    <cellStyle name="Moeda 2 4 3 3 3 3" xfId="14478"/>
    <cellStyle name="Moeda 2 4 3 3 3 3 2" xfId="23182"/>
    <cellStyle name="Moeda 2 4 3 3 3 4" xfId="18871"/>
    <cellStyle name="Moeda 2 4 3 3 4" xfId="10118"/>
    <cellStyle name="Moeda 2 4 3 3 4 2" xfId="27485"/>
    <cellStyle name="Moeda 2 4 3 3 5" xfId="14476"/>
    <cellStyle name="Moeda 2 4 3 3 5 2" xfId="23180"/>
    <cellStyle name="Moeda 2 4 3 3 6" xfId="18869"/>
    <cellStyle name="Moeda 2 4 3 4" xfId="1326"/>
    <cellStyle name="Moeda 2 4 3 4 2" xfId="10121"/>
    <cellStyle name="Moeda 2 4 3 4 2 2" xfId="27488"/>
    <cellStyle name="Moeda 2 4 3 4 3" xfId="14479"/>
    <cellStyle name="Moeda 2 4 3 4 3 2" xfId="23183"/>
    <cellStyle name="Moeda 2 4 3 4 4" xfId="18872"/>
    <cellStyle name="Moeda 2 4 3 5" xfId="1327"/>
    <cellStyle name="Moeda 2 4 3 5 2" xfId="10122"/>
    <cellStyle name="Moeda 2 4 3 5 2 2" xfId="27489"/>
    <cellStyle name="Moeda 2 4 3 5 3" xfId="14480"/>
    <cellStyle name="Moeda 2 4 3 5 3 2" xfId="23184"/>
    <cellStyle name="Moeda 2 4 3 5 4" xfId="18873"/>
    <cellStyle name="Moeda 2 4 3 6" xfId="8705"/>
    <cellStyle name="Moeda 2 4 3 6 2" xfId="13065"/>
    <cellStyle name="Moeda 2 4 3 6 2 2" xfId="30432"/>
    <cellStyle name="Moeda 2 4 3 6 3" xfId="17499"/>
    <cellStyle name="Moeda 2 4 3 6 3 2" xfId="26128"/>
    <cellStyle name="Moeda 2 4 3 6 4" xfId="21816"/>
    <cellStyle name="Moeda 2 4 3 7" xfId="10114"/>
    <cellStyle name="Moeda 2 4 3 7 2" xfId="27481"/>
    <cellStyle name="Moeda 2 4 3 8" xfId="14472"/>
    <cellStyle name="Moeda 2 4 3 8 2" xfId="23176"/>
    <cellStyle name="Moeda 2 4 3 9" xfId="18865"/>
    <cellStyle name="Moeda 2 4 4" xfId="1328"/>
    <cellStyle name="Moeda 2 4 4 2" xfId="1329"/>
    <cellStyle name="Moeda 2 4 4 2 2" xfId="1330"/>
    <cellStyle name="Moeda 2 4 4 2 2 2" xfId="10125"/>
    <cellStyle name="Moeda 2 4 4 2 2 2 2" xfId="27492"/>
    <cellStyle name="Moeda 2 4 4 2 2 3" xfId="14483"/>
    <cellStyle name="Moeda 2 4 4 2 2 3 2" xfId="23187"/>
    <cellStyle name="Moeda 2 4 4 2 2 4" xfId="18876"/>
    <cellStyle name="Moeda 2 4 4 2 3" xfId="1331"/>
    <cellStyle name="Moeda 2 4 4 2 3 2" xfId="10126"/>
    <cellStyle name="Moeda 2 4 4 2 3 2 2" xfId="27493"/>
    <cellStyle name="Moeda 2 4 4 2 3 3" xfId="14484"/>
    <cellStyle name="Moeda 2 4 4 2 3 3 2" xfId="23188"/>
    <cellStyle name="Moeda 2 4 4 2 3 4" xfId="18877"/>
    <cellStyle name="Moeda 2 4 4 2 4" xfId="10124"/>
    <cellStyle name="Moeda 2 4 4 2 4 2" xfId="27491"/>
    <cellStyle name="Moeda 2 4 4 2 5" xfId="14482"/>
    <cellStyle name="Moeda 2 4 4 2 5 2" xfId="23186"/>
    <cellStyle name="Moeda 2 4 4 2 6" xfId="18875"/>
    <cellStyle name="Moeda 2 4 4 3" xfId="1332"/>
    <cellStyle name="Moeda 2 4 4 3 2" xfId="1333"/>
    <cellStyle name="Moeda 2 4 4 3 2 2" xfId="10128"/>
    <cellStyle name="Moeda 2 4 4 3 2 2 2" xfId="27495"/>
    <cellStyle name="Moeda 2 4 4 3 2 3" xfId="14486"/>
    <cellStyle name="Moeda 2 4 4 3 2 3 2" xfId="23190"/>
    <cellStyle name="Moeda 2 4 4 3 2 4" xfId="18879"/>
    <cellStyle name="Moeda 2 4 4 3 3" xfId="1334"/>
    <cellStyle name="Moeda 2 4 4 3 3 2" xfId="10129"/>
    <cellStyle name="Moeda 2 4 4 3 3 2 2" xfId="27496"/>
    <cellStyle name="Moeda 2 4 4 3 3 3" xfId="14487"/>
    <cellStyle name="Moeda 2 4 4 3 3 3 2" xfId="23191"/>
    <cellStyle name="Moeda 2 4 4 3 3 4" xfId="18880"/>
    <cellStyle name="Moeda 2 4 4 3 4" xfId="10127"/>
    <cellStyle name="Moeda 2 4 4 3 4 2" xfId="27494"/>
    <cellStyle name="Moeda 2 4 4 3 5" xfId="14485"/>
    <cellStyle name="Moeda 2 4 4 3 5 2" xfId="23189"/>
    <cellStyle name="Moeda 2 4 4 3 6" xfId="18878"/>
    <cellStyle name="Moeda 2 4 4 4" xfId="1335"/>
    <cellStyle name="Moeda 2 4 4 4 2" xfId="10130"/>
    <cellStyle name="Moeda 2 4 4 4 2 2" xfId="27497"/>
    <cellStyle name="Moeda 2 4 4 4 3" xfId="14488"/>
    <cellStyle name="Moeda 2 4 4 4 3 2" xfId="23192"/>
    <cellStyle name="Moeda 2 4 4 4 4" xfId="18881"/>
    <cellStyle name="Moeda 2 4 4 5" xfId="1336"/>
    <cellStyle name="Moeda 2 4 4 5 2" xfId="10131"/>
    <cellStyle name="Moeda 2 4 4 5 2 2" xfId="27498"/>
    <cellStyle name="Moeda 2 4 4 5 3" xfId="14489"/>
    <cellStyle name="Moeda 2 4 4 5 3 2" xfId="23193"/>
    <cellStyle name="Moeda 2 4 4 5 4" xfId="18882"/>
    <cellStyle name="Moeda 2 4 4 6" xfId="10123"/>
    <cellStyle name="Moeda 2 4 4 6 2" xfId="27490"/>
    <cellStyle name="Moeda 2 4 4 7" xfId="14481"/>
    <cellStyle name="Moeda 2 4 4 7 2" xfId="23185"/>
    <cellStyle name="Moeda 2 4 4 8" xfId="18874"/>
    <cellStyle name="Moeda 2 4 5" xfId="1337"/>
    <cellStyle name="Moeda 2 4 5 2" xfId="1338"/>
    <cellStyle name="Moeda 2 4 5 2 2" xfId="1339"/>
    <cellStyle name="Moeda 2 4 5 2 2 2" xfId="10134"/>
    <cellStyle name="Moeda 2 4 5 2 2 2 2" xfId="27501"/>
    <cellStyle name="Moeda 2 4 5 2 2 3" xfId="14492"/>
    <cellStyle name="Moeda 2 4 5 2 2 3 2" xfId="23196"/>
    <cellStyle name="Moeda 2 4 5 2 2 4" xfId="18885"/>
    <cellStyle name="Moeda 2 4 5 2 3" xfId="1340"/>
    <cellStyle name="Moeda 2 4 5 2 3 2" xfId="10135"/>
    <cellStyle name="Moeda 2 4 5 2 3 2 2" xfId="27502"/>
    <cellStyle name="Moeda 2 4 5 2 3 3" xfId="14493"/>
    <cellStyle name="Moeda 2 4 5 2 3 3 2" xfId="23197"/>
    <cellStyle name="Moeda 2 4 5 2 3 4" xfId="18886"/>
    <cellStyle name="Moeda 2 4 5 2 4" xfId="10133"/>
    <cellStyle name="Moeda 2 4 5 2 4 2" xfId="27500"/>
    <cellStyle name="Moeda 2 4 5 2 5" xfId="14491"/>
    <cellStyle name="Moeda 2 4 5 2 5 2" xfId="23195"/>
    <cellStyle name="Moeda 2 4 5 2 6" xfId="18884"/>
    <cellStyle name="Moeda 2 4 5 3" xfId="1341"/>
    <cellStyle name="Moeda 2 4 5 3 2" xfId="10136"/>
    <cellStyle name="Moeda 2 4 5 3 2 2" xfId="27503"/>
    <cellStyle name="Moeda 2 4 5 3 3" xfId="14494"/>
    <cellStyle name="Moeda 2 4 5 3 3 2" xfId="23198"/>
    <cellStyle name="Moeda 2 4 5 3 4" xfId="18887"/>
    <cellStyle name="Moeda 2 4 5 4" xfId="1342"/>
    <cellStyle name="Moeda 2 4 5 4 2" xfId="10137"/>
    <cellStyle name="Moeda 2 4 5 4 2 2" xfId="27504"/>
    <cellStyle name="Moeda 2 4 5 4 3" xfId="14495"/>
    <cellStyle name="Moeda 2 4 5 4 3 2" xfId="23199"/>
    <cellStyle name="Moeda 2 4 5 4 4" xfId="18888"/>
    <cellStyle name="Moeda 2 4 5 5" xfId="10132"/>
    <cellStyle name="Moeda 2 4 5 5 2" xfId="27499"/>
    <cellStyle name="Moeda 2 4 5 6" xfId="14490"/>
    <cellStyle name="Moeda 2 4 5 6 2" xfId="23194"/>
    <cellStyle name="Moeda 2 4 5 7" xfId="18883"/>
    <cellStyle name="Moeda 2 4 6" xfId="1343"/>
    <cellStyle name="Moeda 2 4 6 2" xfId="1344"/>
    <cellStyle name="Moeda 2 4 6 2 2" xfId="1345"/>
    <cellStyle name="Moeda 2 4 6 2 2 2" xfId="10140"/>
    <cellStyle name="Moeda 2 4 6 2 2 2 2" xfId="27507"/>
    <cellStyle name="Moeda 2 4 6 2 2 3" xfId="14498"/>
    <cellStyle name="Moeda 2 4 6 2 2 3 2" xfId="23202"/>
    <cellStyle name="Moeda 2 4 6 2 2 4" xfId="18891"/>
    <cellStyle name="Moeda 2 4 6 2 3" xfId="1346"/>
    <cellStyle name="Moeda 2 4 6 2 3 2" xfId="10141"/>
    <cellStyle name="Moeda 2 4 6 2 3 2 2" xfId="27508"/>
    <cellStyle name="Moeda 2 4 6 2 3 3" xfId="14499"/>
    <cellStyle name="Moeda 2 4 6 2 3 3 2" xfId="23203"/>
    <cellStyle name="Moeda 2 4 6 2 3 4" xfId="18892"/>
    <cellStyle name="Moeda 2 4 6 2 4" xfId="10139"/>
    <cellStyle name="Moeda 2 4 6 2 4 2" xfId="27506"/>
    <cellStyle name="Moeda 2 4 6 2 5" xfId="14497"/>
    <cellStyle name="Moeda 2 4 6 2 5 2" xfId="23201"/>
    <cellStyle name="Moeda 2 4 6 2 6" xfId="18890"/>
    <cellStyle name="Moeda 2 4 6 3" xfId="1347"/>
    <cellStyle name="Moeda 2 4 6 3 2" xfId="10142"/>
    <cellStyle name="Moeda 2 4 6 3 2 2" xfId="27509"/>
    <cellStyle name="Moeda 2 4 6 3 3" xfId="14500"/>
    <cellStyle name="Moeda 2 4 6 3 3 2" xfId="23204"/>
    <cellStyle name="Moeda 2 4 6 3 4" xfId="18893"/>
    <cellStyle name="Moeda 2 4 6 4" xfId="1348"/>
    <cellStyle name="Moeda 2 4 6 4 2" xfId="10143"/>
    <cellStyle name="Moeda 2 4 6 4 2 2" xfId="27510"/>
    <cellStyle name="Moeda 2 4 6 4 3" xfId="14501"/>
    <cellStyle name="Moeda 2 4 6 4 3 2" xfId="23205"/>
    <cellStyle name="Moeda 2 4 6 4 4" xfId="18894"/>
    <cellStyle name="Moeda 2 4 6 5" xfId="10138"/>
    <cellStyle name="Moeda 2 4 6 5 2" xfId="27505"/>
    <cellStyle name="Moeda 2 4 6 6" xfId="14496"/>
    <cellStyle name="Moeda 2 4 6 6 2" xfId="23200"/>
    <cellStyle name="Moeda 2 4 6 7" xfId="18889"/>
    <cellStyle name="Moeda 2 4 7" xfId="1349"/>
    <cellStyle name="Moeda 2 4 7 2" xfId="1350"/>
    <cellStyle name="Moeda 2 4 7 2 2" xfId="10145"/>
    <cellStyle name="Moeda 2 4 7 2 2 2" xfId="27512"/>
    <cellStyle name="Moeda 2 4 7 2 3" xfId="14503"/>
    <cellStyle name="Moeda 2 4 7 2 3 2" xfId="23207"/>
    <cellStyle name="Moeda 2 4 7 2 4" xfId="18896"/>
    <cellStyle name="Moeda 2 4 7 3" xfId="1351"/>
    <cellStyle name="Moeda 2 4 7 3 2" xfId="10146"/>
    <cellStyle name="Moeda 2 4 7 3 2 2" xfId="27513"/>
    <cellStyle name="Moeda 2 4 7 3 3" xfId="14504"/>
    <cellStyle name="Moeda 2 4 7 3 3 2" xfId="23208"/>
    <cellStyle name="Moeda 2 4 7 3 4" xfId="18897"/>
    <cellStyle name="Moeda 2 4 7 4" xfId="10144"/>
    <cellStyle name="Moeda 2 4 7 4 2" xfId="27511"/>
    <cellStyle name="Moeda 2 4 7 5" xfId="14502"/>
    <cellStyle name="Moeda 2 4 7 5 2" xfId="23206"/>
    <cellStyle name="Moeda 2 4 7 6" xfId="18895"/>
    <cellStyle name="Moeda 2 4 8" xfId="1352"/>
    <cellStyle name="Moeda 2 4 8 2" xfId="10147"/>
    <cellStyle name="Moeda 2 4 8 2 2" xfId="27514"/>
    <cellStyle name="Moeda 2 4 8 3" xfId="14505"/>
    <cellStyle name="Moeda 2 4 8 3 2" xfId="23209"/>
    <cellStyle name="Moeda 2 4 8 4" xfId="18898"/>
    <cellStyle name="Moeda 2 4 9" xfId="1353"/>
    <cellStyle name="Moeda 2 4 9 2" xfId="10148"/>
    <cellStyle name="Moeda 2 4 9 2 2" xfId="27515"/>
    <cellStyle name="Moeda 2 4 9 3" xfId="14506"/>
    <cellStyle name="Moeda 2 4 9 3 2" xfId="23210"/>
    <cellStyle name="Moeda 2 4 9 4" xfId="18899"/>
    <cellStyle name="Moeda 2 5" xfId="1354"/>
    <cellStyle name="Moeda 2 5 10" xfId="8706"/>
    <cellStyle name="Moeda 2 5 10 2" xfId="13066"/>
    <cellStyle name="Moeda 2 5 10 2 2" xfId="30433"/>
    <cellStyle name="Moeda 2 5 10 3" xfId="17500"/>
    <cellStyle name="Moeda 2 5 10 3 2" xfId="26129"/>
    <cellStyle name="Moeda 2 5 10 4" xfId="21817"/>
    <cellStyle name="Moeda 2 5 11" xfId="10149"/>
    <cellStyle name="Moeda 2 5 11 2" xfId="27516"/>
    <cellStyle name="Moeda 2 5 12" xfId="14507"/>
    <cellStyle name="Moeda 2 5 12 2" xfId="23211"/>
    <cellStyle name="Moeda 2 5 13" xfId="18900"/>
    <cellStyle name="Moeda 2 5 2" xfId="1355"/>
    <cellStyle name="Moeda 2 5 2 2" xfId="1356"/>
    <cellStyle name="Moeda 2 5 2 2 2" xfId="1357"/>
    <cellStyle name="Moeda 2 5 2 2 2 2" xfId="10152"/>
    <cellStyle name="Moeda 2 5 2 2 2 2 2" xfId="27519"/>
    <cellStyle name="Moeda 2 5 2 2 2 3" xfId="14510"/>
    <cellStyle name="Moeda 2 5 2 2 2 3 2" xfId="23214"/>
    <cellStyle name="Moeda 2 5 2 2 2 4" xfId="18903"/>
    <cellStyle name="Moeda 2 5 2 2 3" xfId="1358"/>
    <cellStyle name="Moeda 2 5 2 2 3 2" xfId="10153"/>
    <cellStyle name="Moeda 2 5 2 2 3 2 2" xfId="27520"/>
    <cellStyle name="Moeda 2 5 2 2 3 3" xfId="14511"/>
    <cellStyle name="Moeda 2 5 2 2 3 3 2" xfId="23215"/>
    <cellStyle name="Moeda 2 5 2 2 3 4" xfId="18904"/>
    <cellStyle name="Moeda 2 5 2 2 4" xfId="10151"/>
    <cellStyle name="Moeda 2 5 2 2 4 2" xfId="27518"/>
    <cellStyle name="Moeda 2 5 2 2 5" xfId="14509"/>
    <cellStyle name="Moeda 2 5 2 2 5 2" xfId="23213"/>
    <cellStyle name="Moeda 2 5 2 2 6" xfId="18902"/>
    <cellStyle name="Moeda 2 5 2 3" xfId="1359"/>
    <cellStyle name="Moeda 2 5 2 3 2" xfId="1360"/>
    <cellStyle name="Moeda 2 5 2 3 2 2" xfId="10155"/>
    <cellStyle name="Moeda 2 5 2 3 2 2 2" xfId="27522"/>
    <cellStyle name="Moeda 2 5 2 3 2 3" xfId="14513"/>
    <cellStyle name="Moeda 2 5 2 3 2 3 2" xfId="23217"/>
    <cellStyle name="Moeda 2 5 2 3 2 4" xfId="18906"/>
    <cellStyle name="Moeda 2 5 2 3 3" xfId="1361"/>
    <cellStyle name="Moeda 2 5 2 3 3 2" xfId="10156"/>
    <cellStyle name="Moeda 2 5 2 3 3 2 2" xfId="27523"/>
    <cellStyle name="Moeda 2 5 2 3 3 3" xfId="14514"/>
    <cellStyle name="Moeda 2 5 2 3 3 3 2" xfId="23218"/>
    <cellStyle name="Moeda 2 5 2 3 3 4" xfId="18907"/>
    <cellStyle name="Moeda 2 5 2 3 4" xfId="10154"/>
    <cellStyle name="Moeda 2 5 2 3 4 2" xfId="27521"/>
    <cellStyle name="Moeda 2 5 2 3 5" xfId="14512"/>
    <cellStyle name="Moeda 2 5 2 3 5 2" xfId="23216"/>
    <cellStyle name="Moeda 2 5 2 3 6" xfId="18905"/>
    <cellStyle name="Moeda 2 5 2 4" xfId="1362"/>
    <cellStyle name="Moeda 2 5 2 4 2" xfId="10157"/>
    <cellStyle name="Moeda 2 5 2 4 2 2" xfId="27524"/>
    <cellStyle name="Moeda 2 5 2 4 3" xfId="14515"/>
    <cellStyle name="Moeda 2 5 2 4 3 2" xfId="23219"/>
    <cellStyle name="Moeda 2 5 2 4 4" xfId="18908"/>
    <cellStyle name="Moeda 2 5 2 5" xfId="1363"/>
    <cellStyle name="Moeda 2 5 2 5 2" xfId="10158"/>
    <cellStyle name="Moeda 2 5 2 5 2 2" xfId="27525"/>
    <cellStyle name="Moeda 2 5 2 5 3" xfId="14516"/>
    <cellStyle name="Moeda 2 5 2 5 3 2" xfId="23220"/>
    <cellStyle name="Moeda 2 5 2 5 4" xfId="18909"/>
    <cellStyle name="Moeda 2 5 2 6" xfId="8707"/>
    <cellStyle name="Moeda 2 5 2 6 2" xfId="13067"/>
    <cellStyle name="Moeda 2 5 2 6 2 2" xfId="30434"/>
    <cellStyle name="Moeda 2 5 2 6 3" xfId="17501"/>
    <cellStyle name="Moeda 2 5 2 6 3 2" xfId="26130"/>
    <cellStyle name="Moeda 2 5 2 6 4" xfId="21818"/>
    <cellStyle name="Moeda 2 5 2 7" xfId="10150"/>
    <cellStyle name="Moeda 2 5 2 7 2" xfId="27517"/>
    <cellStyle name="Moeda 2 5 2 8" xfId="14508"/>
    <cellStyle name="Moeda 2 5 2 8 2" xfId="23212"/>
    <cellStyle name="Moeda 2 5 2 9" xfId="18901"/>
    <cellStyle name="Moeda 2 5 3" xfId="1364"/>
    <cellStyle name="Moeda 2 5 3 2" xfId="1365"/>
    <cellStyle name="Moeda 2 5 3 2 2" xfId="1366"/>
    <cellStyle name="Moeda 2 5 3 2 2 2" xfId="10161"/>
    <cellStyle name="Moeda 2 5 3 2 2 2 2" xfId="27528"/>
    <cellStyle name="Moeda 2 5 3 2 2 3" xfId="14519"/>
    <cellStyle name="Moeda 2 5 3 2 2 3 2" xfId="23223"/>
    <cellStyle name="Moeda 2 5 3 2 2 4" xfId="18912"/>
    <cellStyle name="Moeda 2 5 3 2 3" xfId="1367"/>
    <cellStyle name="Moeda 2 5 3 2 3 2" xfId="10162"/>
    <cellStyle name="Moeda 2 5 3 2 3 2 2" xfId="27529"/>
    <cellStyle name="Moeda 2 5 3 2 3 3" xfId="14520"/>
    <cellStyle name="Moeda 2 5 3 2 3 3 2" xfId="23224"/>
    <cellStyle name="Moeda 2 5 3 2 3 4" xfId="18913"/>
    <cellStyle name="Moeda 2 5 3 2 4" xfId="10160"/>
    <cellStyle name="Moeda 2 5 3 2 4 2" xfId="27527"/>
    <cellStyle name="Moeda 2 5 3 2 5" xfId="14518"/>
    <cellStyle name="Moeda 2 5 3 2 5 2" xfId="23222"/>
    <cellStyle name="Moeda 2 5 3 2 6" xfId="18911"/>
    <cellStyle name="Moeda 2 5 3 3" xfId="1368"/>
    <cellStyle name="Moeda 2 5 3 3 2" xfId="1369"/>
    <cellStyle name="Moeda 2 5 3 3 2 2" xfId="10164"/>
    <cellStyle name="Moeda 2 5 3 3 2 2 2" xfId="27531"/>
    <cellStyle name="Moeda 2 5 3 3 2 3" xfId="14522"/>
    <cellStyle name="Moeda 2 5 3 3 2 3 2" xfId="23226"/>
    <cellStyle name="Moeda 2 5 3 3 2 4" xfId="18915"/>
    <cellStyle name="Moeda 2 5 3 3 3" xfId="1370"/>
    <cellStyle name="Moeda 2 5 3 3 3 2" xfId="10165"/>
    <cellStyle name="Moeda 2 5 3 3 3 2 2" xfId="27532"/>
    <cellStyle name="Moeda 2 5 3 3 3 3" xfId="14523"/>
    <cellStyle name="Moeda 2 5 3 3 3 3 2" xfId="23227"/>
    <cellStyle name="Moeda 2 5 3 3 3 4" xfId="18916"/>
    <cellStyle name="Moeda 2 5 3 3 4" xfId="10163"/>
    <cellStyle name="Moeda 2 5 3 3 4 2" xfId="27530"/>
    <cellStyle name="Moeda 2 5 3 3 5" xfId="14521"/>
    <cellStyle name="Moeda 2 5 3 3 5 2" xfId="23225"/>
    <cellStyle name="Moeda 2 5 3 3 6" xfId="18914"/>
    <cellStyle name="Moeda 2 5 3 4" xfId="1371"/>
    <cellStyle name="Moeda 2 5 3 4 2" xfId="10166"/>
    <cellStyle name="Moeda 2 5 3 4 2 2" xfId="27533"/>
    <cellStyle name="Moeda 2 5 3 4 3" xfId="14524"/>
    <cellStyle name="Moeda 2 5 3 4 3 2" xfId="23228"/>
    <cellStyle name="Moeda 2 5 3 4 4" xfId="18917"/>
    <cellStyle name="Moeda 2 5 3 5" xfId="1372"/>
    <cellStyle name="Moeda 2 5 3 5 2" xfId="10167"/>
    <cellStyle name="Moeda 2 5 3 5 2 2" xfId="27534"/>
    <cellStyle name="Moeda 2 5 3 5 3" xfId="14525"/>
    <cellStyle name="Moeda 2 5 3 5 3 2" xfId="23229"/>
    <cellStyle name="Moeda 2 5 3 5 4" xfId="18918"/>
    <cellStyle name="Moeda 2 5 3 6" xfId="10159"/>
    <cellStyle name="Moeda 2 5 3 6 2" xfId="27526"/>
    <cellStyle name="Moeda 2 5 3 7" xfId="14517"/>
    <cellStyle name="Moeda 2 5 3 7 2" xfId="23221"/>
    <cellStyle name="Moeda 2 5 3 8" xfId="18910"/>
    <cellStyle name="Moeda 2 5 4" xfId="1373"/>
    <cellStyle name="Moeda 2 5 4 2" xfId="1374"/>
    <cellStyle name="Moeda 2 5 4 2 2" xfId="1375"/>
    <cellStyle name="Moeda 2 5 4 2 2 2" xfId="10170"/>
    <cellStyle name="Moeda 2 5 4 2 2 2 2" xfId="27537"/>
    <cellStyle name="Moeda 2 5 4 2 2 3" xfId="14528"/>
    <cellStyle name="Moeda 2 5 4 2 2 3 2" xfId="23232"/>
    <cellStyle name="Moeda 2 5 4 2 2 4" xfId="18921"/>
    <cellStyle name="Moeda 2 5 4 2 3" xfId="1376"/>
    <cellStyle name="Moeda 2 5 4 2 3 2" xfId="10171"/>
    <cellStyle name="Moeda 2 5 4 2 3 2 2" xfId="27538"/>
    <cellStyle name="Moeda 2 5 4 2 3 3" xfId="14529"/>
    <cellStyle name="Moeda 2 5 4 2 3 3 2" xfId="23233"/>
    <cellStyle name="Moeda 2 5 4 2 3 4" xfId="18922"/>
    <cellStyle name="Moeda 2 5 4 2 4" xfId="10169"/>
    <cellStyle name="Moeda 2 5 4 2 4 2" xfId="27536"/>
    <cellStyle name="Moeda 2 5 4 2 5" xfId="14527"/>
    <cellStyle name="Moeda 2 5 4 2 5 2" xfId="23231"/>
    <cellStyle name="Moeda 2 5 4 2 6" xfId="18920"/>
    <cellStyle name="Moeda 2 5 4 3" xfId="1377"/>
    <cellStyle name="Moeda 2 5 4 3 2" xfId="10172"/>
    <cellStyle name="Moeda 2 5 4 3 2 2" xfId="27539"/>
    <cellStyle name="Moeda 2 5 4 3 3" xfId="14530"/>
    <cellStyle name="Moeda 2 5 4 3 3 2" xfId="23234"/>
    <cellStyle name="Moeda 2 5 4 3 4" xfId="18923"/>
    <cellStyle name="Moeda 2 5 4 4" xfId="1378"/>
    <cellStyle name="Moeda 2 5 4 4 2" xfId="10173"/>
    <cellStyle name="Moeda 2 5 4 4 2 2" xfId="27540"/>
    <cellStyle name="Moeda 2 5 4 4 3" xfId="14531"/>
    <cellStyle name="Moeda 2 5 4 4 3 2" xfId="23235"/>
    <cellStyle name="Moeda 2 5 4 4 4" xfId="18924"/>
    <cellStyle name="Moeda 2 5 4 5" xfId="10168"/>
    <cellStyle name="Moeda 2 5 4 5 2" xfId="27535"/>
    <cellStyle name="Moeda 2 5 4 6" xfId="14526"/>
    <cellStyle name="Moeda 2 5 4 6 2" xfId="23230"/>
    <cellStyle name="Moeda 2 5 4 7" xfId="18919"/>
    <cellStyle name="Moeda 2 5 5" xfId="1379"/>
    <cellStyle name="Moeda 2 5 5 2" xfId="1380"/>
    <cellStyle name="Moeda 2 5 5 2 2" xfId="1381"/>
    <cellStyle name="Moeda 2 5 5 2 2 2" xfId="10176"/>
    <cellStyle name="Moeda 2 5 5 2 2 2 2" xfId="27543"/>
    <cellStyle name="Moeda 2 5 5 2 2 3" xfId="14534"/>
    <cellStyle name="Moeda 2 5 5 2 2 3 2" xfId="23238"/>
    <cellStyle name="Moeda 2 5 5 2 2 4" xfId="18927"/>
    <cellStyle name="Moeda 2 5 5 2 3" xfId="1382"/>
    <cellStyle name="Moeda 2 5 5 2 3 2" xfId="10177"/>
    <cellStyle name="Moeda 2 5 5 2 3 2 2" xfId="27544"/>
    <cellStyle name="Moeda 2 5 5 2 3 3" xfId="14535"/>
    <cellStyle name="Moeda 2 5 5 2 3 3 2" xfId="23239"/>
    <cellStyle name="Moeda 2 5 5 2 3 4" xfId="18928"/>
    <cellStyle name="Moeda 2 5 5 2 4" xfId="10175"/>
    <cellStyle name="Moeda 2 5 5 2 4 2" xfId="27542"/>
    <cellStyle name="Moeda 2 5 5 2 5" xfId="14533"/>
    <cellStyle name="Moeda 2 5 5 2 5 2" xfId="23237"/>
    <cellStyle name="Moeda 2 5 5 2 6" xfId="18926"/>
    <cellStyle name="Moeda 2 5 5 3" xfId="1383"/>
    <cellStyle name="Moeda 2 5 5 3 2" xfId="10178"/>
    <cellStyle name="Moeda 2 5 5 3 2 2" xfId="27545"/>
    <cellStyle name="Moeda 2 5 5 3 3" xfId="14536"/>
    <cellStyle name="Moeda 2 5 5 3 3 2" xfId="23240"/>
    <cellStyle name="Moeda 2 5 5 3 4" xfId="18929"/>
    <cellStyle name="Moeda 2 5 5 4" xfId="1384"/>
    <cellStyle name="Moeda 2 5 5 4 2" xfId="10179"/>
    <cellStyle name="Moeda 2 5 5 4 2 2" xfId="27546"/>
    <cellStyle name="Moeda 2 5 5 4 3" xfId="14537"/>
    <cellStyle name="Moeda 2 5 5 4 3 2" xfId="23241"/>
    <cellStyle name="Moeda 2 5 5 4 4" xfId="18930"/>
    <cellStyle name="Moeda 2 5 5 5" xfId="10174"/>
    <cellStyle name="Moeda 2 5 5 5 2" xfId="27541"/>
    <cellStyle name="Moeda 2 5 5 6" xfId="14532"/>
    <cellStyle name="Moeda 2 5 5 6 2" xfId="23236"/>
    <cellStyle name="Moeda 2 5 5 7" xfId="18925"/>
    <cellStyle name="Moeda 2 5 6" xfId="1385"/>
    <cellStyle name="Moeda 2 5 6 2" xfId="1386"/>
    <cellStyle name="Moeda 2 5 6 2 2" xfId="10181"/>
    <cellStyle name="Moeda 2 5 6 2 2 2" xfId="27548"/>
    <cellStyle name="Moeda 2 5 6 2 3" xfId="14539"/>
    <cellStyle name="Moeda 2 5 6 2 3 2" xfId="23243"/>
    <cellStyle name="Moeda 2 5 6 2 4" xfId="18932"/>
    <cellStyle name="Moeda 2 5 6 3" xfId="1387"/>
    <cellStyle name="Moeda 2 5 6 3 2" xfId="10182"/>
    <cellStyle name="Moeda 2 5 6 3 2 2" xfId="27549"/>
    <cellStyle name="Moeda 2 5 6 3 3" xfId="14540"/>
    <cellStyle name="Moeda 2 5 6 3 3 2" xfId="23244"/>
    <cellStyle name="Moeda 2 5 6 3 4" xfId="18933"/>
    <cellStyle name="Moeda 2 5 6 4" xfId="10180"/>
    <cellStyle name="Moeda 2 5 6 4 2" xfId="27547"/>
    <cellStyle name="Moeda 2 5 6 5" xfId="14538"/>
    <cellStyle name="Moeda 2 5 6 5 2" xfId="23242"/>
    <cellStyle name="Moeda 2 5 6 6" xfId="18931"/>
    <cellStyle name="Moeda 2 5 7" xfId="1388"/>
    <cellStyle name="Moeda 2 5 7 2" xfId="10183"/>
    <cellStyle name="Moeda 2 5 7 2 2" xfId="27550"/>
    <cellStyle name="Moeda 2 5 7 3" xfId="14541"/>
    <cellStyle name="Moeda 2 5 7 3 2" xfId="23245"/>
    <cellStyle name="Moeda 2 5 7 4" xfId="18934"/>
    <cellStyle name="Moeda 2 5 8" xfId="1389"/>
    <cellStyle name="Moeda 2 5 8 2" xfId="10184"/>
    <cellStyle name="Moeda 2 5 8 2 2" xfId="27551"/>
    <cellStyle name="Moeda 2 5 8 3" xfId="14542"/>
    <cellStyle name="Moeda 2 5 8 3 2" xfId="23246"/>
    <cellStyle name="Moeda 2 5 8 4" xfId="18935"/>
    <cellStyle name="Moeda 2 5 9" xfId="8350"/>
    <cellStyle name="Moeda 2 5 9 2" xfId="12822"/>
    <cellStyle name="Moeda 2 5 9 2 2" xfId="30189"/>
    <cellStyle name="Moeda 2 5 9 3" xfId="17216"/>
    <cellStyle name="Moeda 2 5 9 3 2" xfId="25885"/>
    <cellStyle name="Moeda 2 5 9 4" xfId="21573"/>
    <cellStyle name="Moeda 2 6" xfId="1390"/>
    <cellStyle name="Moeda 2 6 10" xfId="8708"/>
    <cellStyle name="Moeda 2 6 10 2" xfId="13068"/>
    <cellStyle name="Moeda 2 6 10 2 2" xfId="30435"/>
    <cellStyle name="Moeda 2 6 10 3" xfId="17502"/>
    <cellStyle name="Moeda 2 6 10 3 2" xfId="26131"/>
    <cellStyle name="Moeda 2 6 10 4" xfId="21819"/>
    <cellStyle name="Moeda 2 6 11" xfId="10185"/>
    <cellStyle name="Moeda 2 6 11 2" xfId="27552"/>
    <cellStyle name="Moeda 2 6 12" xfId="14543"/>
    <cellStyle name="Moeda 2 6 12 2" xfId="23247"/>
    <cellStyle name="Moeda 2 6 13" xfId="18936"/>
    <cellStyle name="Moeda 2 6 2" xfId="1391"/>
    <cellStyle name="Moeda 2 6 2 2" xfId="1392"/>
    <cellStyle name="Moeda 2 6 2 2 2" xfId="1393"/>
    <cellStyle name="Moeda 2 6 2 2 2 2" xfId="10188"/>
    <cellStyle name="Moeda 2 6 2 2 2 2 2" xfId="27555"/>
    <cellStyle name="Moeda 2 6 2 2 2 3" xfId="14546"/>
    <cellStyle name="Moeda 2 6 2 2 2 3 2" xfId="23250"/>
    <cellStyle name="Moeda 2 6 2 2 2 4" xfId="18939"/>
    <cellStyle name="Moeda 2 6 2 2 3" xfId="1394"/>
    <cellStyle name="Moeda 2 6 2 2 3 2" xfId="10189"/>
    <cellStyle name="Moeda 2 6 2 2 3 2 2" xfId="27556"/>
    <cellStyle name="Moeda 2 6 2 2 3 3" xfId="14547"/>
    <cellStyle name="Moeda 2 6 2 2 3 3 2" xfId="23251"/>
    <cellStyle name="Moeda 2 6 2 2 3 4" xfId="18940"/>
    <cellStyle name="Moeda 2 6 2 2 4" xfId="10187"/>
    <cellStyle name="Moeda 2 6 2 2 4 2" xfId="27554"/>
    <cellStyle name="Moeda 2 6 2 2 5" xfId="14545"/>
    <cellStyle name="Moeda 2 6 2 2 5 2" xfId="23249"/>
    <cellStyle name="Moeda 2 6 2 2 6" xfId="18938"/>
    <cellStyle name="Moeda 2 6 2 3" xfId="1395"/>
    <cellStyle name="Moeda 2 6 2 3 2" xfId="1396"/>
    <cellStyle name="Moeda 2 6 2 3 2 2" xfId="10191"/>
    <cellStyle name="Moeda 2 6 2 3 2 2 2" xfId="27558"/>
    <cellStyle name="Moeda 2 6 2 3 2 3" xfId="14549"/>
    <cellStyle name="Moeda 2 6 2 3 2 3 2" xfId="23253"/>
    <cellStyle name="Moeda 2 6 2 3 2 4" xfId="18942"/>
    <cellStyle name="Moeda 2 6 2 3 3" xfId="1397"/>
    <cellStyle name="Moeda 2 6 2 3 3 2" xfId="10192"/>
    <cellStyle name="Moeda 2 6 2 3 3 2 2" xfId="27559"/>
    <cellStyle name="Moeda 2 6 2 3 3 3" xfId="14550"/>
    <cellStyle name="Moeda 2 6 2 3 3 3 2" xfId="23254"/>
    <cellStyle name="Moeda 2 6 2 3 3 4" xfId="18943"/>
    <cellStyle name="Moeda 2 6 2 3 4" xfId="10190"/>
    <cellStyle name="Moeda 2 6 2 3 4 2" xfId="27557"/>
    <cellStyle name="Moeda 2 6 2 3 5" xfId="14548"/>
    <cellStyle name="Moeda 2 6 2 3 5 2" xfId="23252"/>
    <cellStyle name="Moeda 2 6 2 3 6" xfId="18941"/>
    <cellStyle name="Moeda 2 6 2 4" xfId="1398"/>
    <cellStyle name="Moeda 2 6 2 4 2" xfId="10193"/>
    <cellStyle name="Moeda 2 6 2 4 2 2" xfId="27560"/>
    <cellStyle name="Moeda 2 6 2 4 3" xfId="14551"/>
    <cellStyle name="Moeda 2 6 2 4 3 2" xfId="23255"/>
    <cellStyle name="Moeda 2 6 2 4 4" xfId="18944"/>
    <cellStyle name="Moeda 2 6 2 5" xfId="1399"/>
    <cellStyle name="Moeda 2 6 2 5 2" xfId="10194"/>
    <cellStyle name="Moeda 2 6 2 5 2 2" xfId="27561"/>
    <cellStyle name="Moeda 2 6 2 5 3" xfId="14552"/>
    <cellStyle name="Moeda 2 6 2 5 3 2" xfId="23256"/>
    <cellStyle name="Moeda 2 6 2 5 4" xfId="18945"/>
    <cellStyle name="Moeda 2 6 2 6" xfId="8709"/>
    <cellStyle name="Moeda 2 6 2 6 2" xfId="13069"/>
    <cellStyle name="Moeda 2 6 2 6 2 2" xfId="30436"/>
    <cellStyle name="Moeda 2 6 2 6 3" xfId="17503"/>
    <cellStyle name="Moeda 2 6 2 6 3 2" xfId="26132"/>
    <cellStyle name="Moeda 2 6 2 6 4" xfId="21820"/>
    <cellStyle name="Moeda 2 6 2 7" xfId="10186"/>
    <cellStyle name="Moeda 2 6 2 7 2" xfId="27553"/>
    <cellStyle name="Moeda 2 6 2 8" xfId="14544"/>
    <cellStyle name="Moeda 2 6 2 8 2" xfId="23248"/>
    <cellStyle name="Moeda 2 6 2 9" xfId="18937"/>
    <cellStyle name="Moeda 2 6 3" xfId="1400"/>
    <cellStyle name="Moeda 2 6 3 2" xfId="1401"/>
    <cellStyle name="Moeda 2 6 3 2 2" xfId="1402"/>
    <cellStyle name="Moeda 2 6 3 2 2 2" xfId="10197"/>
    <cellStyle name="Moeda 2 6 3 2 2 2 2" xfId="27564"/>
    <cellStyle name="Moeda 2 6 3 2 2 3" xfId="14555"/>
    <cellStyle name="Moeda 2 6 3 2 2 3 2" xfId="23259"/>
    <cellStyle name="Moeda 2 6 3 2 2 4" xfId="18948"/>
    <cellStyle name="Moeda 2 6 3 2 3" xfId="1403"/>
    <cellStyle name="Moeda 2 6 3 2 3 2" xfId="10198"/>
    <cellStyle name="Moeda 2 6 3 2 3 2 2" xfId="27565"/>
    <cellStyle name="Moeda 2 6 3 2 3 3" xfId="14556"/>
    <cellStyle name="Moeda 2 6 3 2 3 3 2" xfId="23260"/>
    <cellStyle name="Moeda 2 6 3 2 3 4" xfId="18949"/>
    <cellStyle name="Moeda 2 6 3 2 4" xfId="10196"/>
    <cellStyle name="Moeda 2 6 3 2 4 2" xfId="27563"/>
    <cellStyle name="Moeda 2 6 3 2 5" xfId="14554"/>
    <cellStyle name="Moeda 2 6 3 2 5 2" xfId="23258"/>
    <cellStyle name="Moeda 2 6 3 2 6" xfId="18947"/>
    <cellStyle name="Moeda 2 6 3 3" xfId="1404"/>
    <cellStyle name="Moeda 2 6 3 3 2" xfId="1405"/>
    <cellStyle name="Moeda 2 6 3 3 2 2" xfId="10200"/>
    <cellStyle name="Moeda 2 6 3 3 2 2 2" xfId="27567"/>
    <cellStyle name="Moeda 2 6 3 3 2 3" xfId="14558"/>
    <cellStyle name="Moeda 2 6 3 3 2 3 2" xfId="23262"/>
    <cellStyle name="Moeda 2 6 3 3 2 4" xfId="18951"/>
    <cellStyle name="Moeda 2 6 3 3 3" xfId="1406"/>
    <cellStyle name="Moeda 2 6 3 3 3 2" xfId="10201"/>
    <cellStyle name="Moeda 2 6 3 3 3 2 2" xfId="27568"/>
    <cellStyle name="Moeda 2 6 3 3 3 3" xfId="14559"/>
    <cellStyle name="Moeda 2 6 3 3 3 3 2" xfId="23263"/>
    <cellStyle name="Moeda 2 6 3 3 3 4" xfId="18952"/>
    <cellStyle name="Moeda 2 6 3 3 4" xfId="10199"/>
    <cellStyle name="Moeda 2 6 3 3 4 2" xfId="27566"/>
    <cellStyle name="Moeda 2 6 3 3 5" xfId="14557"/>
    <cellStyle name="Moeda 2 6 3 3 5 2" xfId="23261"/>
    <cellStyle name="Moeda 2 6 3 3 6" xfId="18950"/>
    <cellStyle name="Moeda 2 6 3 4" xfId="1407"/>
    <cellStyle name="Moeda 2 6 3 4 2" xfId="10202"/>
    <cellStyle name="Moeda 2 6 3 4 2 2" xfId="27569"/>
    <cellStyle name="Moeda 2 6 3 4 3" xfId="14560"/>
    <cellStyle name="Moeda 2 6 3 4 3 2" xfId="23264"/>
    <cellStyle name="Moeda 2 6 3 4 4" xfId="18953"/>
    <cellStyle name="Moeda 2 6 3 5" xfId="1408"/>
    <cellStyle name="Moeda 2 6 3 5 2" xfId="10203"/>
    <cellStyle name="Moeda 2 6 3 5 2 2" xfId="27570"/>
    <cellStyle name="Moeda 2 6 3 5 3" xfId="14561"/>
    <cellStyle name="Moeda 2 6 3 5 3 2" xfId="23265"/>
    <cellStyle name="Moeda 2 6 3 5 4" xfId="18954"/>
    <cellStyle name="Moeda 2 6 3 6" xfId="10195"/>
    <cellStyle name="Moeda 2 6 3 6 2" xfId="27562"/>
    <cellStyle name="Moeda 2 6 3 7" xfId="14553"/>
    <cellStyle name="Moeda 2 6 3 7 2" xfId="23257"/>
    <cellStyle name="Moeda 2 6 3 8" xfId="18946"/>
    <cellStyle name="Moeda 2 6 4" xfId="1409"/>
    <cellStyle name="Moeda 2 6 4 2" xfId="1410"/>
    <cellStyle name="Moeda 2 6 4 2 2" xfId="1411"/>
    <cellStyle name="Moeda 2 6 4 2 2 2" xfId="10206"/>
    <cellStyle name="Moeda 2 6 4 2 2 2 2" xfId="27573"/>
    <cellStyle name="Moeda 2 6 4 2 2 3" xfId="14564"/>
    <cellStyle name="Moeda 2 6 4 2 2 3 2" xfId="23268"/>
    <cellStyle name="Moeda 2 6 4 2 2 4" xfId="18957"/>
    <cellStyle name="Moeda 2 6 4 2 3" xfId="1412"/>
    <cellStyle name="Moeda 2 6 4 2 3 2" xfId="10207"/>
    <cellStyle name="Moeda 2 6 4 2 3 2 2" xfId="27574"/>
    <cellStyle name="Moeda 2 6 4 2 3 3" xfId="14565"/>
    <cellStyle name="Moeda 2 6 4 2 3 3 2" xfId="23269"/>
    <cellStyle name="Moeda 2 6 4 2 3 4" xfId="18958"/>
    <cellStyle name="Moeda 2 6 4 2 4" xfId="10205"/>
    <cellStyle name="Moeda 2 6 4 2 4 2" xfId="27572"/>
    <cellStyle name="Moeda 2 6 4 2 5" xfId="14563"/>
    <cellStyle name="Moeda 2 6 4 2 5 2" xfId="23267"/>
    <cellStyle name="Moeda 2 6 4 2 6" xfId="18956"/>
    <cellStyle name="Moeda 2 6 4 3" xfId="1413"/>
    <cellStyle name="Moeda 2 6 4 3 2" xfId="10208"/>
    <cellStyle name="Moeda 2 6 4 3 2 2" xfId="27575"/>
    <cellStyle name="Moeda 2 6 4 3 3" xfId="14566"/>
    <cellStyle name="Moeda 2 6 4 3 3 2" xfId="23270"/>
    <cellStyle name="Moeda 2 6 4 3 4" xfId="18959"/>
    <cellStyle name="Moeda 2 6 4 4" xfId="1414"/>
    <cellStyle name="Moeda 2 6 4 4 2" xfId="10209"/>
    <cellStyle name="Moeda 2 6 4 4 2 2" xfId="27576"/>
    <cellStyle name="Moeda 2 6 4 4 3" xfId="14567"/>
    <cellStyle name="Moeda 2 6 4 4 3 2" xfId="23271"/>
    <cellStyle name="Moeda 2 6 4 4 4" xfId="18960"/>
    <cellStyle name="Moeda 2 6 4 5" xfId="10204"/>
    <cellStyle name="Moeda 2 6 4 5 2" xfId="27571"/>
    <cellStyle name="Moeda 2 6 4 6" xfId="14562"/>
    <cellStyle name="Moeda 2 6 4 6 2" xfId="23266"/>
    <cellStyle name="Moeda 2 6 4 7" xfId="18955"/>
    <cellStyle name="Moeda 2 6 5" xfId="1415"/>
    <cellStyle name="Moeda 2 6 5 2" xfId="1416"/>
    <cellStyle name="Moeda 2 6 5 2 2" xfId="1417"/>
    <cellStyle name="Moeda 2 6 5 2 2 2" xfId="10212"/>
    <cellStyle name="Moeda 2 6 5 2 2 2 2" xfId="27579"/>
    <cellStyle name="Moeda 2 6 5 2 2 3" xfId="14570"/>
    <cellStyle name="Moeda 2 6 5 2 2 3 2" xfId="23274"/>
    <cellStyle name="Moeda 2 6 5 2 2 4" xfId="18963"/>
    <cellStyle name="Moeda 2 6 5 2 3" xfId="1418"/>
    <cellStyle name="Moeda 2 6 5 2 3 2" xfId="10213"/>
    <cellStyle name="Moeda 2 6 5 2 3 2 2" xfId="27580"/>
    <cellStyle name="Moeda 2 6 5 2 3 3" xfId="14571"/>
    <cellStyle name="Moeda 2 6 5 2 3 3 2" xfId="23275"/>
    <cellStyle name="Moeda 2 6 5 2 3 4" xfId="18964"/>
    <cellStyle name="Moeda 2 6 5 2 4" xfId="10211"/>
    <cellStyle name="Moeda 2 6 5 2 4 2" xfId="27578"/>
    <cellStyle name="Moeda 2 6 5 2 5" xfId="14569"/>
    <cellStyle name="Moeda 2 6 5 2 5 2" xfId="23273"/>
    <cellStyle name="Moeda 2 6 5 2 6" xfId="18962"/>
    <cellStyle name="Moeda 2 6 5 3" xfId="1419"/>
    <cellStyle name="Moeda 2 6 5 3 2" xfId="10214"/>
    <cellStyle name="Moeda 2 6 5 3 2 2" xfId="27581"/>
    <cellStyle name="Moeda 2 6 5 3 3" xfId="14572"/>
    <cellStyle name="Moeda 2 6 5 3 3 2" xfId="23276"/>
    <cellStyle name="Moeda 2 6 5 3 4" xfId="18965"/>
    <cellStyle name="Moeda 2 6 5 4" xfId="1420"/>
    <cellStyle name="Moeda 2 6 5 4 2" xfId="10215"/>
    <cellStyle name="Moeda 2 6 5 4 2 2" xfId="27582"/>
    <cellStyle name="Moeda 2 6 5 4 3" xfId="14573"/>
    <cellStyle name="Moeda 2 6 5 4 3 2" xfId="23277"/>
    <cellStyle name="Moeda 2 6 5 4 4" xfId="18966"/>
    <cellStyle name="Moeda 2 6 5 5" xfId="10210"/>
    <cellStyle name="Moeda 2 6 5 5 2" xfId="27577"/>
    <cellStyle name="Moeda 2 6 5 6" xfId="14568"/>
    <cellStyle name="Moeda 2 6 5 6 2" xfId="23272"/>
    <cellStyle name="Moeda 2 6 5 7" xfId="18961"/>
    <cellStyle name="Moeda 2 6 6" xfId="1421"/>
    <cellStyle name="Moeda 2 6 6 2" xfId="1422"/>
    <cellStyle name="Moeda 2 6 6 2 2" xfId="10217"/>
    <cellStyle name="Moeda 2 6 6 2 2 2" xfId="27584"/>
    <cellStyle name="Moeda 2 6 6 2 3" xfId="14575"/>
    <cellStyle name="Moeda 2 6 6 2 3 2" xfId="23279"/>
    <cellStyle name="Moeda 2 6 6 2 4" xfId="18968"/>
    <cellStyle name="Moeda 2 6 6 3" xfId="1423"/>
    <cellStyle name="Moeda 2 6 6 3 2" xfId="10218"/>
    <cellStyle name="Moeda 2 6 6 3 2 2" xfId="27585"/>
    <cellStyle name="Moeda 2 6 6 3 3" xfId="14576"/>
    <cellStyle name="Moeda 2 6 6 3 3 2" xfId="23280"/>
    <cellStyle name="Moeda 2 6 6 3 4" xfId="18969"/>
    <cellStyle name="Moeda 2 6 6 4" xfId="10216"/>
    <cellStyle name="Moeda 2 6 6 4 2" xfId="27583"/>
    <cellStyle name="Moeda 2 6 6 5" xfId="14574"/>
    <cellStyle name="Moeda 2 6 6 5 2" xfId="23278"/>
    <cellStyle name="Moeda 2 6 6 6" xfId="18967"/>
    <cellStyle name="Moeda 2 6 7" xfId="1424"/>
    <cellStyle name="Moeda 2 6 7 2" xfId="10219"/>
    <cellStyle name="Moeda 2 6 7 2 2" xfId="27586"/>
    <cellStyle name="Moeda 2 6 7 3" xfId="14577"/>
    <cellStyle name="Moeda 2 6 7 3 2" xfId="23281"/>
    <cellStyle name="Moeda 2 6 7 4" xfId="18970"/>
    <cellStyle name="Moeda 2 6 8" xfId="1425"/>
    <cellStyle name="Moeda 2 6 8 2" xfId="10220"/>
    <cellStyle name="Moeda 2 6 8 2 2" xfId="27587"/>
    <cellStyle name="Moeda 2 6 8 3" xfId="14578"/>
    <cellStyle name="Moeda 2 6 8 3 2" xfId="23282"/>
    <cellStyle name="Moeda 2 6 8 4" xfId="18971"/>
    <cellStyle name="Moeda 2 6 9" xfId="8351"/>
    <cellStyle name="Moeda 2 6 9 2" xfId="12823"/>
    <cellStyle name="Moeda 2 6 9 2 2" xfId="30190"/>
    <cellStyle name="Moeda 2 6 9 3" xfId="17217"/>
    <cellStyle name="Moeda 2 6 9 3 2" xfId="25886"/>
    <cellStyle name="Moeda 2 6 9 4" xfId="21574"/>
    <cellStyle name="Moeda 2 7" xfId="1426"/>
    <cellStyle name="Moeda 2 7 2" xfId="1427"/>
    <cellStyle name="Moeda 2 7 2 2" xfId="1428"/>
    <cellStyle name="Moeda 2 7 2 2 2" xfId="10223"/>
    <cellStyle name="Moeda 2 7 2 2 2 2" xfId="27590"/>
    <cellStyle name="Moeda 2 7 2 2 3" xfId="14581"/>
    <cellStyle name="Moeda 2 7 2 2 3 2" xfId="23285"/>
    <cellStyle name="Moeda 2 7 2 2 4" xfId="18974"/>
    <cellStyle name="Moeda 2 7 2 3" xfId="1429"/>
    <cellStyle name="Moeda 2 7 2 3 2" xfId="10224"/>
    <cellStyle name="Moeda 2 7 2 3 2 2" xfId="27591"/>
    <cellStyle name="Moeda 2 7 2 3 3" xfId="14582"/>
    <cellStyle name="Moeda 2 7 2 3 3 2" xfId="23286"/>
    <cellStyle name="Moeda 2 7 2 3 4" xfId="18975"/>
    <cellStyle name="Moeda 2 7 2 4" xfId="10222"/>
    <cellStyle name="Moeda 2 7 2 4 2" xfId="27589"/>
    <cellStyle name="Moeda 2 7 2 5" xfId="14580"/>
    <cellStyle name="Moeda 2 7 2 5 2" xfId="23284"/>
    <cellStyle name="Moeda 2 7 2 6" xfId="18973"/>
    <cellStyle name="Moeda 2 7 3" xfId="1430"/>
    <cellStyle name="Moeda 2 7 3 2" xfId="1431"/>
    <cellStyle name="Moeda 2 7 3 2 2" xfId="10226"/>
    <cellStyle name="Moeda 2 7 3 2 2 2" xfId="27593"/>
    <cellStyle name="Moeda 2 7 3 2 3" xfId="14584"/>
    <cellStyle name="Moeda 2 7 3 2 3 2" xfId="23288"/>
    <cellStyle name="Moeda 2 7 3 2 4" xfId="18977"/>
    <cellStyle name="Moeda 2 7 3 3" xfId="1432"/>
    <cellStyle name="Moeda 2 7 3 3 2" xfId="10227"/>
    <cellStyle name="Moeda 2 7 3 3 2 2" xfId="27594"/>
    <cellStyle name="Moeda 2 7 3 3 3" xfId="14585"/>
    <cellStyle name="Moeda 2 7 3 3 3 2" xfId="23289"/>
    <cellStyle name="Moeda 2 7 3 3 4" xfId="18978"/>
    <cellStyle name="Moeda 2 7 3 4" xfId="10225"/>
    <cellStyle name="Moeda 2 7 3 4 2" xfId="27592"/>
    <cellStyle name="Moeda 2 7 3 5" xfId="14583"/>
    <cellStyle name="Moeda 2 7 3 5 2" xfId="23287"/>
    <cellStyle name="Moeda 2 7 3 6" xfId="18976"/>
    <cellStyle name="Moeda 2 7 4" xfId="1433"/>
    <cellStyle name="Moeda 2 7 4 2" xfId="10228"/>
    <cellStyle name="Moeda 2 7 4 2 2" xfId="27595"/>
    <cellStyle name="Moeda 2 7 4 3" xfId="14586"/>
    <cellStyle name="Moeda 2 7 4 3 2" xfId="23290"/>
    <cellStyle name="Moeda 2 7 4 4" xfId="18979"/>
    <cellStyle name="Moeda 2 7 5" xfId="1434"/>
    <cellStyle name="Moeda 2 7 5 2" xfId="10229"/>
    <cellStyle name="Moeda 2 7 5 2 2" xfId="27596"/>
    <cellStyle name="Moeda 2 7 5 3" xfId="14587"/>
    <cellStyle name="Moeda 2 7 5 3 2" xfId="23291"/>
    <cellStyle name="Moeda 2 7 5 4" xfId="18980"/>
    <cellStyle name="Moeda 2 7 6" xfId="8710"/>
    <cellStyle name="Moeda 2 7 6 2" xfId="13070"/>
    <cellStyle name="Moeda 2 7 6 2 2" xfId="30437"/>
    <cellStyle name="Moeda 2 7 6 3" xfId="17504"/>
    <cellStyle name="Moeda 2 7 6 3 2" xfId="26133"/>
    <cellStyle name="Moeda 2 7 6 4" xfId="21821"/>
    <cellStyle name="Moeda 2 7 7" xfId="10221"/>
    <cellStyle name="Moeda 2 7 7 2" xfId="27588"/>
    <cellStyle name="Moeda 2 7 8" xfId="14579"/>
    <cellStyle name="Moeda 2 7 8 2" xfId="23283"/>
    <cellStyle name="Moeda 2 7 9" xfId="18972"/>
    <cellStyle name="Moeda 2 8" xfId="1435"/>
    <cellStyle name="Moeda 2 9" xfId="1436"/>
    <cellStyle name="Moeda 2 9 2" xfId="14588"/>
    <cellStyle name="Moeda 20" xfId="1437"/>
    <cellStyle name="Moeda 20 2" xfId="10230"/>
    <cellStyle name="Moeda 20 2 2" xfId="27597"/>
    <cellStyle name="Moeda 20 3" xfId="14589"/>
    <cellStyle name="Moeda 20 3 2" xfId="23292"/>
    <cellStyle name="Moeda 20 4" xfId="18981"/>
    <cellStyle name="Moeda 21" xfId="1438"/>
    <cellStyle name="Moeda 21 2" xfId="10231"/>
    <cellStyle name="Moeda 21 2 2" xfId="27598"/>
    <cellStyle name="Moeda 21 3" xfId="14590"/>
    <cellStyle name="Moeda 21 3 2" xfId="23293"/>
    <cellStyle name="Moeda 21 4" xfId="18982"/>
    <cellStyle name="Moeda 22" xfId="1439"/>
    <cellStyle name="Moeda 22 2" xfId="10232"/>
    <cellStyle name="Moeda 22 2 2" xfId="27599"/>
    <cellStyle name="Moeda 22 3" xfId="14591"/>
    <cellStyle name="Moeda 22 3 2" xfId="23294"/>
    <cellStyle name="Moeda 22 4" xfId="18983"/>
    <cellStyle name="Moeda 23" xfId="8322"/>
    <cellStyle name="Moeda 23 2" xfId="12794"/>
    <cellStyle name="Moeda 23 2 2" xfId="30161"/>
    <cellStyle name="Moeda 23 3" xfId="17188"/>
    <cellStyle name="Moeda 23 3 2" xfId="25857"/>
    <cellStyle name="Moeda 23 4" xfId="21545"/>
    <cellStyle name="Moeda 24" xfId="9104"/>
    <cellStyle name="Moeda 24 2" xfId="13444"/>
    <cellStyle name="Moeda 24 2 2" xfId="30811"/>
    <cellStyle name="Moeda 24 3" xfId="17890"/>
    <cellStyle name="Moeda 24 3 2" xfId="26507"/>
    <cellStyle name="Moeda 24 4" xfId="22195"/>
    <cellStyle name="Moeda 25" xfId="8601"/>
    <cellStyle name="Moeda 25 2" xfId="17409"/>
    <cellStyle name="Moeda 25 3" xfId="26072"/>
    <cellStyle name="Moeda 26" xfId="13009"/>
    <cellStyle name="Moeda 26 2" xfId="30376"/>
    <cellStyle name="Moeda 27" xfId="13452"/>
    <cellStyle name="Moeda 27 2" xfId="22201"/>
    <cellStyle name="Moeda 28" xfId="21760"/>
    <cellStyle name="Moeda 29" xfId="30817"/>
    <cellStyle name="Moeda 3" xfId="11"/>
    <cellStyle name="Moeda 3 10" xfId="1441"/>
    <cellStyle name="Moeda 3 10 2" xfId="1442"/>
    <cellStyle name="Moeda 3 10 2 2" xfId="1443"/>
    <cellStyle name="Moeda 3 10 2 2 2" xfId="10236"/>
    <cellStyle name="Moeda 3 10 2 2 2 2" xfId="27603"/>
    <cellStyle name="Moeda 3 10 2 2 3" xfId="14595"/>
    <cellStyle name="Moeda 3 10 2 2 3 2" xfId="23298"/>
    <cellStyle name="Moeda 3 10 2 2 4" xfId="18987"/>
    <cellStyle name="Moeda 3 10 2 3" xfId="1444"/>
    <cellStyle name="Moeda 3 10 2 3 2" xfId="10237"/>
    <cellStyle name="Moeda 3 10 2 3 2 2" xfId="27604"/>
    <cellStyle name="Moeda 3 10 2 3 3" xfId="14596"/>
    <cellStyle name="Moeda 3 10 2 3 3 2" xfId="23299"/>
    <cellStyle name="Moeda 3 10 2 3 4" xfId="18988"/>
    <cellStyle name="Moeda 3 10 2 4" xfId="10235"/>
    <cellStyle name="Moeda 3 10 2 4 2" xfId="27602"/>
    <cellStyle name="Moeda 3 10 2 5" xfId="14594"/>
    <cellStyle name="Moeda 3 10 2 5 2" xfId="23297"/>
    <cellStyle name="Moeda 3 10 2 6" xfId="18986"/>
    <cellStyle name="Moeda 3 10 3" xfId="1445"/>
    <cellStyle name="Moeda 3 10 3 2" xfId="10238"/>
    <cellStyle name="Moeda 3 10 3 2 2" xfId="27605"/>
    <cellStyle name="Moeda 3 10 3 3" xfId="14597"/>
    <cellStyle name="Moeda 3 10 3 3 2" xfId="23300"/>
    <cellStyle name="Moeda 3 10 3 4" xfId="18989"/>
    <cellStyle name="Moeda 3 10 4" xfId="1446"/>
    <cellStyle name="Moeda 3 10 4 2" xfId="10239"/>
    <cellStyle name="Moeda 3 10 4 2 2" xfId="27606"/>
    <cellStyle name="Moeda 3 10 4 3" xfId="14598"/>
    <cellStyle name="Moeda 3 10 4 3 2" xfId="23301"/>
    <cellStyle name="Moeda 3 10 4 4" xfId="18990"/>
    <cellStyle name="Moeda 3 10 5" xfId="10234"/>
    <cellStyle name="Moeda 3 10 5 2" xfId="27601"/>
    <cellStyle name="Moeda 3 10 6" xfId="14593"/>
    <cellStyle name="Moeda 3 10 6 2" xfId="23296"/>
    <cellStyle name="Moeda 3 10 7" xfId="18985"/>
    <cellStyle name="Moeda 3 11" xfId="1447"/>
    <cellStyle name="Moeda 3 11 2" xfId="1448"/>
    <cellStyle name="Moeda 3 11 2 2" xfId="1449"/>
    <cellStyle name="Moeda 3 11 2 2 2" xfId="10242"/>
    <cellStyle name="Moeda 3 11 2 2 2 2" xfId="27609"/>
    <cellStyle name="Moeda 3 11 2 2 3" xfId="14601"/>
    <cellStyle name="Moeda 3 11 2 2 3 2" xfId="23304"/>
    <cellStyle name="Moeda 3 11 2 2 4" xfId="18993"/>
    <cellStyle name="Moeda 3 11 2 3" xfId="1450"/>
    <cellStyle name="Moeda 3 11 2 3 2" xfId="10243"/>
    <cellStyle name="Moeda 3 11 2 3 2 2" xfId="27610"/>
    <cellStyle name="Moeda 3 11 2 3 3" xfId="14602"/>
    <cellStyle name="Moeda 3 11 2 3 3 2" xfId="23305"/>
    <cellStyle name="Moeda 3 11 2 3 4" xfId="18994"/>
    <cellStyle name="Moeda 3 11 2 4" xfId="10241"/>
    <cellStyle name="Moeda 3 11 2 4 2" xfId="27608"/>
    <cellStyle name="Moeda 3 11 2 5" xfId="14600"/>
    <cellStyle name="Moeda 3 11 2 5 2" xfId="23303"/>
    <cellStyle name="Moeda 3 11 2 6" xfId="18992"/>
    <cellStyle name="Moeda 3 11 3" xfId="1451"/>
    <cellStyle name="Moeda 3 11 3 2" xfId="10244"/>
    <cellStyle name="Moeda 3 11 3 2 2" xfId="27611"/>
    <cellStyle name="Moeda 3 11 3 3" xfId="14603"/>
    <cellStyle name="Moeda 3 11 3 3 2" xfId="23306"/>
    <cellStyle name="Moeda 3 11 3 4" xfId="18995"/>
    <cellStyle name="Moeda 3 11 4" xfId="1452"/>
    <cellStyle name="Moeda 3 11 4 2" xfId="10245"/>
    <cellStyle name="Moeda 3 11 4 2 2" xfId="27612"/>
    <cellStyle name="Moeda 3 11 4 3" xfId="14604"/>
    <cellStyle name="Moeda 3 11 4 3 2" xfId="23307"/>
    <cellStyle name="Moeda 3 11 4 4" xfId="18996"/>
    <cellStyle name="Moeda 3 11 5" xfId="10240"/>
    <cellStyle name="Moeda 3 11 5 2" xfId="27607"/>
    <cellStyle name="Moeda 3 11 6" xfId="14599"/>
    <cellStyle name="Moeda 3 11 6 2" xfId="23302"/>
    <cellStyle name="Moeda 3 11 7" xfId="18991"/>
    <cellStyle name="Moeda 3 12" xfId="1453"/>
    <cellStyle name="Moeda 3 12 2" xfId="1454"/>
    <cellStyle name="Moeda 3 12 2 2" xfId="10247"/>
    <cellStyle name="Moeda 3 12 2 2 2" xfId="27614"/>
    <cellStyle name="Moeda 3 12 2 3" xfId="14606"/>
    <cellStyle name="Moeda 3 12 2 3 2" xfId="23309"/>
    <cellStyle name="Moeda 3 12 2 4" xfId="18998"/>
    <cellStyle name="Moeda 3 12 3" xfId="1455"/>
    <cellStyle name="Moeda 3 12 3 2" xfId="10248"/>
    <cellStyle name="Moeda 3 12 3 2 2" xfId="27615"/>
    <cellStyle name="Moeda 3 12 3 3" xfId="14607"/>
    <cellStyle name="Moeda 3 12 3 3 2" xfId="23310"/>
    <cellStyle name="Moeda 3 12 3 4" xfId="18999"/>
    <cellStyle name="Moeda 3 12 4" xfId="10246"/>
    <cellStyle name="Moeda 3 12 4 2" xfId="27613"/>
    <cellStyle name="Moeda 3 12 5" xfId="14605"/>
    <cellStyle name="Moeda 3 12 5 2" xfId="23308"/>
    <cellStyle name="Moeda 3 12 6" xfId="18997"/>
    <cellStyle name="Moeda 3 13" xfId="1456"/>
    <cellStyle name="Moeda 3 13 2" xfId="10249"/>
    <cellStyle name="Moeda 3 13 2 2" xfId="27616"/>
    <cellStyle name="Moeda 3 13 3" xfId="14608"/>
    <cellStyle name="Moeda 3 13 3 2" xfId="23311"/>
    <cellStyle name="Moeda 3 13 4" xfId="19000"/>
    <cellStyle name="Moeda 3 14" xfId="1457"/>
    <cellStyle name="Moeda 3 14 2" xfId="10250"/>
    <cellStyle name="Moeda 3 14 2 2" xfId="27617"/>
    <cellStyle name="Moeda 3 14 3" xfId="14609"/>
    <cellStyle name="Moeda 3 14 3 2" xfId="23312"/>
    <cellStyle name="Moeda 3 14 4" xfId="19001"/>
    <cellStyle name="Moeda 3 15" xfId="1458"/>
    <cellStyle name="Moeda 3 16" xfId="8352"/>
    <cellStyle name="Moeda 3 16 2" xfId="12824"/>
    <cellStyle name="Moeda 3 16 2 2" xfId="30191"/>
    <cellStyle name="Moeda 3 16 3" xfId="17218"/>
    <cellStyle name="Moeda 3 16 3 2" xfId="25887"/>
    <cellStyle name="Moeda 3 16 4" xfId="21575"/>
    <cellStyle name="Moeda 3 17" xfId="8711"/>
    <cellStyle name="Moeda 3 17 2" xfId="13071"/>
    <cellStyle name="Moeda 3 17 2 2" xfId="30438"/>
    <cellStyle name="Moeda 3 17 3" xfId="17505"/>
    <cellStyle name="Moeda 3 17 3 2" xfId="26134"/>
    <cellStyle name="Moeda 3 17 4" xfId="21822"/>
    <cellStyle name="Moeda 3 18" xfId="1440"/>
    <cellStyle name="Moeda 3 18 2" xfId="14592"/>
    <cellStyle name="Moeda 3 18 3" xfId="23295"/>
    <cellStyle name="Moeda 3 19" xfId="10233"/>
    <cellStyle name="Moeda 3 19 2" xfId="27600"/>
    <cellStyle name="Moeda 3 2" xfId="36"/>
    <cellStyle name="Moeda 3 2 10" xfId="1460"/>
    <cellStyle name="Moeda 3 2 10 2" xfId="10252"/>
    <cellStyle name="Moeda 3 2 10 2 2" xfId="27619"/>
    <cellStyle name="Moeda 3 2 10 3" xfId="14611"/>
    <cellStyle name="Moeda 3 2 10 3 2" xfId="23314"/>
    <cellStyle name="Moeda 3 2 10 4" xfId="19003"/>
    <cellStyle name="Moeda 3 2 11" xfId="8353"/>
    <cellStyle name="Moeda 3 2 11 2" xfId="12825"/>
    <cellStyle name="Moeda 3 2 11 2 2" xfId="30192"/>
    <cellStyle name="Moeda 3 2 11 3" xfId="17219"/>
    <cellStyle name="Moeda 3 2 11 3 2" xfId="25888"/>
    <cellStyle name="Moeda 3 2 11 4" xfId="21576"/>
    <cellStyle name="Moeda 3 2 12" xfId="8712"/>
    <cellStyle name="Moeda 3 2 12 2" xfId="13072"/>
    <cellStyle name="Moeda 3 2 12 2 2" xfId="30439"/>
    <cellStyle name="Moeda 3 2 12 3" xfId="17506"/>
    <cellStyle name="Moeda 3 2 12 3 2" xfId="26135"/>
    <cellStyle name="Moeda 3 2 12 4" xfId="21823"/>
    <cellStyle name="Moeda 3 2 13" xfId="9113"/>
    <cellStyle name="Moeda 3 2 14" xfId="1459"/>
    <cellStyle name="Moeda 3 2 14 2" xfId="14610"/>
    <cellStyle name="Moeda 3 2 14 3" xfId="23313"/>
    <cellStyle name="Moeda 3 2 15" xfId="10251"/>
    <cellStyle name="Moeda 3 2 15 2" xfId="27618"/>
    <cellStyle name="Moeda 3 2 16" xfId="19002"/>
    <cellStyle name="Moeda 3 2 2" xfId="1461"/>
    <cellStyle name="Moeda 3 2 2 10" xfId="8354"/>
    <cellStyle name="Moeda 3 2 2 10 2" xfId="12826"/>
    <cellStyle name="Moeda 3 2 2 10 2 2" xfId="30193"/>
    <cellStyle name="Moeda 3 2 2 10 3" xfId="17220"/>
    <cellStyle name="Moeda 3 2 2 10 3 2" xfId="25889"/>
    <cellStyle name="Moeda 3 2 2 10 4" xfId="21577"/>
    <cellStyle name="Moeda 3 2 2 11" xfId="8713"/>
    <cellStyle name="Moeda 3 2 2 11 2" xfId="13073"/>
    <cellStyle name="Moeda 3 2 2 11 2 2" xfId="30440"/>
    <cellStyle name="Moeda 3 2 2 11 3" xfId="17507"/>
    <cellStyle name="Moeda 3 2 2 11 3 2" xfId="26136"/>
    <cellStyle name="Moeda 3 2 2 11 4" xfId="21824"/>
    <cellStyle name="Moeda 3 2 2 12" xfId="10253"/>
    <cellStyle name="Moeda 3 2 2 12 2" xfId="27620"/>
    <cellStyle name="Moeda 3 2 2 13" xfId="14612"/>
    <cellStyle name="Moeda 3 2 2 13 2" xfId="23315"/>
    <cellStyle name="Moeda 3 2 2 14" xfId="19004"/>
    <cellStyle name="Moeda 3 2 2 2" xfId="1462"/>
    <cellStyle name="Moeda 3 2 2 2 10" xfId="8714"/>
    <cellStyle name="Moeda 3 2 2 2 10 2" xfId="13074"/>
    <cellStyle name="Moeda 3 2 2 2 10 2 2" xfId="30441"/>
    <cellStyle name="Moeda 3 2 2 2 10 3" xfId="17508"/>
    <cellStyle name="Moeda 3 2 2 2 10 3 2" xfId="26137"/>
    <cellStyle name="Moeda 3 2 2 2 10 4" xfId="21825"/>
    <cellStyle name="Moeda 3 2 2 2 11" xfId="10254"/>
    <cellStyle name="Moeda 3 2 2 2 11 2" xfId="27621"/>
    <cellStyle name="Moeda 3 2 2 2 12" xfId="14613"/>
    <cellStyle name="Moeda 3 2 2 2 12 2" xfId="23316"/>
    <cellStyle name="Moeda 3 2 2 2 13" xfId="19005"/>
    <cellStyle name="Moeda 3 2 2 2 2" xfId="1463"/>
    <cellStyle name="Moeda 3 2 2 2 2 2" xfId="1464"/>
    <cellStyle name="Moeda 3 2 2 2 2 2 2" xfId="1465"/>
    <cellStyle name="Moeda 3 2 2 2 2 2 2 2" xfId="10257"/>
    <cellStyle name="Moeda 3 2 2 2 2 2 2 2 2" xfId="27624"/>
    <cellStyle name="Moeda 3 2 2 2 2 2 2 3" xfId="14616"/>
    <cellStyle name="Moeda 3 2 2 2 2 2 2 3 2" xfId="23319"/>
    <cellStyle name="Moeda 3 2 2 2 2 2 2 4" xfId="19008"/>
    <cellStyle name="Moeda 3 2 2 2 2 2 3" xfId="1466"/>
    <cellStyle name="Moeda 3 2 2 2 2 2 3 2" xfId="10258"/>
    <cellStyle name="Moeda 3 2 2 2 2 2 3 2 2" xfId="27625"/>
    <cellStyle name="Moeda 3 2 2 2 2 2 3 3" xfId="14617"/>
    <cellStyle name="Moeda 3 2 2 2 2 2 3 3 2" xfId="23320"/>
    <cellStyle name="Moeda 3 2 2 2 2 2 3 4" xfId="19009"/>
    <cellStyle name="Moeda 3 2 2 2 2 2 4" xfId="10256"/>
    <cellStyle name="Moeda 3 2 2 2 2 2 4 2" xfId="27623"/>
    <cellStyle name="Moeda 3 2 2 2 2 2 5" xfId="14615"/>
    <cellStyle name="Moeda 3 2 2 2 2 2 5 2" xfId="23318"/>
    <cellStyle name="Moeda 3 2 2 2 2 2 6" xfId="19007"/>
    <cellStyle name="Moeda 3 2 2 2 2 3" xfId="1467"/>
    <cellStyle name="Moeda 3 2 2 2 2 3 2" xfId="1468"/>
    <cellStyle name="Moeda 3 2 2 2 2 3 2 2" xfId="10260"/>
    <cellStyle name="Moeda 3 2 2 2 2 3 2 2 2" xfId="27627"/>
    <cellStyle name="Moeda 3 2 2 2 2 3 2 3" xfId="14619"/>
    <cellStyle name="Moeda 3 2 2 2 2 3 2 3 2" xfId="23322"/>
    <cellStyle name="Moeda 3 2 2 2 2 3 2 4" xfId="19011"/>
    <cellStyle name="Moeda 3 2 2 2 2 3 3" xfId="1469"/>
    <cellStyle name="Moeda 3 2 2 2 2 3 3 2" xfId="10261"/>
    <cellStyle name="Moeda 3 2 2 2 2 3 3 2 2" xfId="27628"/>
    <cellStyle name="Moeda 3 2 2 2 2 3 3 3" xfId="14620"/>
    <cellStyle name="Moeda 3 2 2 2 2 3 3 3 2" xfId="23323"/>
    <cellStyle name="Moeda 3 2 2 2 2 3 3 4" xfId="19012"/>
    <cellStyle name="Moeda 3 2 2 2 2 3 4" xfId="10259"/>
    <cellStyle name="Moeda 3 2 2 2 2 3 4 2" xfId="27626"/>
    <cellStyle name="Moeda 3 2 2 2 2 3 5" xfId="14618"/>
    <cellStyle name="Moeda 3 2 2 2 2 3 5 2" xfId="23321"/>
    <cellStyle name="Moeda 3 2 2 2 2 3 6" xfId="19010"/>
    <cellStyle name="Moeda 3 2 2 2 2 4" xfId="1470"/>
    <cellStyle name="Moeda 3 2 2 2 2 4 2" xfId="10262"/>
    <cellStyle name="Moeda 3 2 2 2 2 4 2 2" xfId="27629"/>
    <cellStyle name="Moeda 3 2 2 2 2 4 3" xfId="14621"/>
    <cellStyle name="Moeda 3 2 2 2 2 4 3 2" xfId="23324"/>
    <cellStyle name="Moeda 3 2 2 2 2 4 4" xfId="19013"/>
    <cellStyle name="Moeda 3 2 2 2 2 5" xfId="1471"/>
    <cellStyle name="Moeda 3 2 2 2 2 5 2" xfId="10263"/>
    <cellStyle name="Moeda 3 2 2 2 2 5 2 2" xfId="27630"/>
    <cellStyle name="Moeda 3 2 2 2 2 5 3" xfId="14622"/>
    <cellStyle name="Moeda 3 2 2 2 2 5 3 2" xfId="23325"/>
    <cellStyle name="Moeda 3 2 2 2 2 5 4" xfId="19014"/>
    <cellStyle name="Moeda 3 2 2 2 2 6" xfId="8715"/>
    <cellStyle name="Moeda 3 2 2 2 2 6 2" xfId="13075"/>
    <cellStyle name="Moeda 3 2 2 2 2 6 2 2" xfId="30442"/>
    <cellStyle name="Moeda 3 2 2 2 2 6 3" xfId="17509"/>
    <cellStyle name="Moeda 3 2 2 2 2 6 3 2" xfId="26138"/>
    <cellStyle name="Moeda 3 2 2 2 2 6 4" xfId="21826"/>
    <cellStyle name="Moeda 3 2 2 2 2 7" xfId="10255"/>
    <cellStyle name="Moeda 3 2 2 2 2 7 2" xfId="27622"/>
    <cellStyle name="Moeda 3 2 2 2 2 8" xfId="14614"/>
    <cellStyle name="Moeda 3 2 2 2 2 8 2" xfId="23317"/>
    <cellStyle name="Moeda 3 2 2 2 2 9" xfId="19006"/>
    <cellStyle name="Moeda 3 2 2 2 3" xfId="1472"/>
    <cellStyle name="Moeda 3 2 2 2 3 2" xfId="1473"/>
    <cellStyle name="Moeda 3 2 2 2 3 2 2" xfId="1474"/>
    <cellStyle name="Moeda 3 2 2 2 3 2 2 2" xfId="10266"/>
    <cellStyle name="Moeda 3 2 2 2 3 2 2 2 2" xfId="27633"/>
    <cellStyle name="Moeda 3 2 2 2 3 2 2 3" xfId="14625"/>
    <cellStyle name="Moeda 3 2 2 2 3 2 2 3 2" xfId="23328"/>
    <cellStyle name="Moeda 3 2 2 2 3 2 2 4" xfId="19017"/>
    <cellStyle name="Moeda 3 2 2 2 3 2 3" xfId="1475"/>
    <cellStyle name="Moeda 3 2 2 2 3 2 3 2" xfId="10267"/>
    <cellStyle name="Moeda 3 2 2 2 3 2 3 2 2" xfId="27634"/>
    <cellStyle name="Moeda 3 2 2 2 3 2 3 3" xfId="14626"/>
    <cellStyle name="Moeda 3 2 2 2 3 2 3 3 2" xfId="23329"/>
    <cellStyle name="Moeda 3 2 2 2 3 2 3 4" xfId="19018"/>
    <cellStyle name="Moeda 3 2 2 2 3 2 4" xfId="10265"/>
    <cellStyle name="Moeda 3 2 2 2 3 2 4 2" xfId="27632"/>
    <cellStyle name="Moeda 3 2 2 2 3 2 5" xfId="14624"/>
    <cellStyle name="Moeda 3 2 2 2 3 2 5 2" xfId="23327"/>
    <cellStyle name="Moeda 3 2 2 2 3 2 6" xfId="19016"/>
    <cellStyle name="Moeda 3 2 2 2 3 3" xfId="1476"/>
    <cellStyle name="Moeda 3 2 2 2 3 3 2" xfId="1477"/>
    <cellStyle name="Moeda 3 2 2 2 3 3 2 2" xfId="10269"/>
    <cellStyle name="Moeda 3 2 2 2 3 3 2 2 2" xfId="27636"/>
    <cellStyle name="Moeda 3 2 2 2 3 3 2 3" xfId="14628"/>
    <cellStyle name="Moeda 3 2 2 2 3 3 2 3 2" xfId="23331"/>
    <cellStyle name="Moeda 3 2 2 2 3 3 2 4" xfId="19020"/>
    <cellStyle name="Moeda 3 2 2 2 3 3 3" xfId="1478"/>
    <cellStyle name="Moeda 3 2 2 2 3 3 3 2" xfId="10270"/>
    <cellStyle name="Moeda 3 2 2 2 3 3 3 2 2" xfId="27637"/>
    <cellStyle name="Moeda 3 2 2 2 3 3 3 3" xfId="14629"/>
    <cellStyle name="Moeda 3 2 2 2 3 3 3 3 2" xfId="23332"/>
    <cellStyle name="Moeda 3 2 2 2 3 3 3 4" xfId="19021"/>
    <cellStyle name="Moeda 3 2 2 2 3 3 4" xfId="10268"/>
    <cellStyle name="Moeda 3 2 2 2 3 3 4 2" xfId="27635"/>
    <cellStyle name="Moeda 3 2 2 2 3 3 5" xfId="14627"/>
    <cellStyle name="Moeda 3 2 2 2 3 3 5 2" xfId="23330"/>
    <cellStyle name="Moeda 3 2 2 2 3 3 6" xfId="19019"/>
    <cellStyle name="Moeda 3 2 2 2 3 4" xfId="1479"/>
    <cellStyle name="Moeda 3 2 2 2 3 4 2" xfId="10271"/>
    <cellStyle name="Moeda 3 2 2 2 3 4 2 2" xfId="27638"/>
    <cellStyle name="Moeda 3 2 2 2 3 4 3" xfId="14630"/>
    <cellStyle name="Moeda 3 2 2 2 3 4 3 2" xfId="23333"/>
    <cellStyle name="Moeda 3 2 2 2 3 4 4" xfId="19022"/>
    <cellStyle name="Moeda 3 2 2 2 3 5" xfId="1480"/>
    <cellStyle name="Moeda 3 2 2 2 3 5 2" xfId="10272"/>
    <cellStyle name="Moeda 3 2 2 2 3 5 2 2" xfId="27639"/>
    <cellStyle name="Moeda 3 2 2 2 3 5 3" xfId="14631"/>
    <cellStyle name="Moeda 3 2 2 2 3 5 3 2" xfId="23334"/>
    <cellStyle name="Moeda 3 2 2 2 3 5 4" xfId="19023"/>
    <cellStyle name="Moeda 3 2 2 2 3 6" xfId="10264"/>
    <cellStyle name="Moeda 3 2 2 2 3 6 2" xfId="27631"/>
    <cellStyle name="Moeda 3 2 2 2 3 7" xfId="14623"/>
    <cellStyle name="Moeda 3 2 2 2 3 7 2" xfId="23326"/>
    <cellStyle name="Moeda 3 2 2 2 3 8" xfId="19015"/>
    <cellStyle name="Moeda 3 2 2 2 4" xfId="1481"/>
    <cellStyle name="Moeda 3 2 2 2 4 2" xfId="1482"/>
    <cellStyle name="Moeda 3 2 2 2 4 2 2" xfId="1483"/>
    <cellStyle name="Moeda 3 2 2 2 4 2 2 2" xfId="10275"/>
    <cellStyle name="Moeda 3 2 2 2 4 2 2 2 2" xfId="27642"/>
    <cellStyle name="Moeda 3 2 2 2 4 2 2 3" xfId="14634"/>
    <cellStyle name="Moeda 3 2 2 2 4 2 2 3 2" xfId="23337"/>
    <cellStyle name="Moeda 3 2 2 2 4 2 2 4" xfId="19026"/>
    <cellStyle name="Moeda 3 2 2 2 4 2 3" xfId="1484"/>
    <cellStyle name="Moeda 3 2 2 2 4 2 3 2" xfId="10276"/>
    <cellStyle name="Moeda 3 2 2 2 4 2 3 2 2" xfId="27643"/>
    <cellStyle name="Moeda 3 2 2 2 4 2 3 3" xfId="14635"/>
    <cellStyle name="Moeda 3 2 2 2 4 2 3 3 2" xfId="23338"/>
    <cellStyle name="Moeda 3 2 2 2 4 2 3 4" xfId="19027"/>
    <cellStyle name="Moeda 3 2 2 2 4 2 4" xfId="10274"/>
    <cellStyle name="Moeda 3 2 2 2 4 2 4 2" xfId="27641"/>
    <cellStyle name="Moeda 3 2 2 2 4 2 5" xfId="14633"/>
    <cellStyle name="Moeda 3 2 2 2 4 2 5 2" xfId="23336"/>
    <cellStyle name="Moeda 3 2 2 2 4 2 6" xfId="19025"/>
    <cellStyle name="Moeda 3 2 2 2 4 3" xfId="1485"/>
    <cellStyle name="Moeda 3 2 2 2 4 3 2" xfId="10277"/>
    <cellStyle name="Moeda 3 2 2 2 4 3 2 2" xfId="27644"/>
    <cellStyle name="Moeda 3 2 2 2 4 3 3" xfId="14636"/>
    <cellStyle name="Moeda 3 2 2 2 4 3 3 2" xfId="23339"/>
    <cellStyle name="Moeda 3 2 2 2 4 3 4" xfId="19028"/>
    <cellStyle name="Moeda 3 2 2 2 4 4" xfId="1486"/>
    <cellStyle name="Moeda 3 2 2 2 4 4 2" xfId="10278"/>
    <cellStyle name="Moeda 3 2 2 2 4 4 2 2" xfId="27645"/>
    <cellStyle name="Moeda 3 2 2 2 4 4 3" xfId="14637"/>
    <cellStyle name="Moeda 3 2 2 2 4 4 3 2" xfId="23340"/>
    <cellStyle name="Moeda 3 2 2 2 4 4 4" xfId="19029"/>
    <cellStyle name="Moeda 3 2 2 2 4 5" xfId="10273"/>
    <cellStyle name="Moeda 3 2 2 2 4 5 2" xfId="27640"/>
    <cellStyle name="Moeda 3 2 2 2 4 6" xfId="14632"/>
    <cellStyle name="Moeda 3 2 2 2 4 6 2" xfId="23335"/>
    <cellStyle name="Moeda 3 2 2 2 4 7" xfId="19024"/>
    <cellStyle name="Moeda 3 2 2 2 5" xfId="1487"/>
    <cellStyle name="Moeda 3 2 2 2 5 2" xfId="1488"/>
    <cellStyle name="Moeda 3 2 2 2 5 2 2" xfId="1489"/>
    <cellStyle name="Moeda 3 2 2 2 5 2 2 2" xfId="10281"/>
    <cellStyle name="Moeda 3 2 2 2 5 2 2 2 2" xfId="27648"/>
    <cellStyle name="Moeda 3 2 2 2 5 2 2 3" xfId="14640"/>
    <cellStyle name="Moeda 3 2 2 2 5 2 2 3 2" xfId="23343"/>
    <cellStyle name="Moeda 3 2 2 2 5 2 2 4" xfId="19032"/>
    <cellStyle name="Moeda 3 2 2 2 5 2 3" xfId="1490"/>
    <cellStyle name="Moeda 3 2 2 2 5 2 3 2" xfId="10282"/>
    <cellStyle name="Moeda 3 2 2 2 5 2 3 2 2" xfId="27649"/>
    <cellStyle name="Moeda 3 2 2 2 5 2 3 3" xfId="14641"/>
    <cellStyle name="Moeda 3 2 2 2 5 2 3 3 2" xfId="23344"/>
    <cellStyle name="Moeda 3 2 2 2 5 2 3 4" xfId="19033"/>
    <cellStyle name="Moeda 3 2 2 2 5 2 4" xfId="10280"/>
    <cellStyle name="Moeda 3 2 2 2 5 2 4 2" xfId="27647"/>
    <cellStyle name="Moeda 3 2 2 2 5 2 5" xfId="14639"/>
    <cellStyle name="Moeda 3 2 2 2 5 2 5 2" xfId="23342"/>
    <cellStyle name="Moeda 3 2 2 2 5 2 6" xfId="19031"/>
    <cellStyle name="Moeda 3 2 2 2 5 3" xfId="1491"/>
    <cellStyle name="Moeda 3 2 2 2 5 3 2" xfId="10283"/>
    <cellStyle name="Moeda 3 2 2 2 5 3 2 2" xfId="27650"/>
    <cellStyle name="Moeda 3 2 2 2 5 3 3" xfId="14642"/>
    <cellStyle name="Moeda 3 2 2 2 5 3 3 2" xfId="23345"/>
    <cellStyle name="Moeda 3 2 2 2 5 3 4" xfId="19034"/>
    <cellStyle name="Moeda 3 2 2 2 5 4" xfId="1492"/>
    <cellStyle name="Moeda 3 2 2 2 5 4 2" xfId="10284"/>
    <cellStyle name="Moeda 3 2 2 2 5 4 2 2" xfId="27651"/>
    <cellStyle name="Moeda 3 2 2 2 5 4 3" xfId="14643"/>
    <cellStyle name="Moeda 3 2 2 2 5 4 3 2" xfId="23346"/>
    <cellStyle name="Moeda 3 2 2 2 5 4 4" xfId="19035"/>
    <cellStyle name="Moeda 3 2 2 2 5 5" xfId="10279"/>
    <cellStyle name="Moeda 3 2 2 2 5 5 2" xfId="27646"/>
    <cellStyle name="Moeda 3 2 2 2 5 6" xfId="14638"/>
    <cellStyle name="Moeda 3 2 2 2 5 6 2" xfId="23341"/>
    <cellStyle name="Moeda 3 2 2 2 5 7" xfId="19030"/>
    <cellStyle name="Moeda 3 2 2 2 6" xfId="1493"/>
    <cellStyle name="Moeda 3 2 2 2 6 2" xfId="1494"/>
    <cellStyle name="Moeda 3 2 2 2 6 2 2" xfId="10286"/>
    <cellStyle name="Moeda 3 2 2 2 6 2 2 2" xfId="27653"/>
    <cellStyle name="Moeda 3 2 2 2 6 2 3" xfId="14645"/>
    <cellStyle name="Moeda 3 2 2 2 6 2 3 2" xfId="23348"/>
    <cellStyle name="Moeda 3 2 2 2 6 2 4" xfId="19037"/>
    <cellStyle name="Moeda 3 2 2 2 6 3" xfId="1495"/>
    <cellStyle name="Moeda 3 2 2 2 6 3 2" xfId="10287"/>
    <cellStyle name="Moeda 3 2 2 2 6 3 2 2" xfId="27654"/>
    <cellStyle name="Moeda 3 2 2 2 6 3 3" xfId="14646"/>
    <cellStyle name="Moeda 3 2 2 2 6 3 3 2" xfId="23349"/>
    <cellStyle name="Moeda 3 2 2 2 6 3 4" xfId="19038"/>
    <cellStyle name="Moeda 3 2 2 2 6 4" xfId="10285"/>
    <cellStyle name="Moeda 3 2 2 2 6 4 2" xfId="27652"/>
    <cellStyle name="Moeda 3 2 2 2 6 5" xfId="14644"/>
    <cellStyle name="Moeda 3 2 2 2 6 5 2" xfId="23347"/>
    <cellStyle name="Moeda 3 2 2 2 6 6" xfId="19036"/>
    <cellStyle name="Moeda 3 2 2 2 7" xfId="1496"/>
    <cellStyle name="Moeda 3 2 2 2 7 2" xfId="10288"/>
    <cellStyle name="Moeda 3 2 2 2 7 2 2" xfId="27655"/>
    <cellStyle name="Moeda 3 2 2 2 7 3" xfId="14647"/>
    <cellStyle name="Moeda 3 2 2 2 7 3 2" xfId="23350"/>
    <cellStyle name="Moeda 3 2 2 2 7 4" xfId="19039"/>
    <cellStyle name="Moeda 3 2 2 2 8" xfId="1497"/>
    <cellStyle name="Moeda 3 2 2 2 8 2" xfId="10289"/>
    <cellStyle name="Moeda 3 2 2 2 8 2 2" xfId="27656"/>
    <cellStyle name="Moeda 3 2 2 2 8 3" xfId="14648"/>
    <cellStyle name="Moeda 3 2 2 2 8 3 2" xfId="23351"/>
    <cellStyle name="Moeda 3 2 2 2 8 4" xfId="19040"/>
    <cellStyle name="Moeda 3 2 2 2 9" xfId="8355"/>
    <cellStyle name="Moeda 3 2 2 2 9 2" xfId="12827"/>
    <cellStyle name="Moeda 3 2 2 2 9 2 2" xfId="30194"/>
    <cellStyle name="Moeda 3 2 2 2 9 3" xfId="17221"/>
    <cellStyle name="Moeda 3 2 2 2 9 3 2" xfId="25890"/>
    <cellStyle name="Moeda 3 2 2 2 9 4" xfId="21578"/>
    <cellStyle name="Moeda 3 2 2 3" xfId="1498"/>
    <cellStyle name="Moeda 3 2 2 3 2" xfId="1499"/>
    <cellStyle name="Moeda 3 2 2 3 2 2" xfId="1500"/>
    <cellStyle name="Moeda 3 2 2 3 2 2 2" xfId="10292"/>
    <cellStyle name="Moeda 3 2 2 3 2 2 2 2" xfId="27659"/>
    <cellStyle name="Moeda 3 2 2 3 2 2 3" xfId="14651"/>
    <cellStyle name="Moeda 3 2 2 3 2 2 3 2" xfId="23354"/>
    <cellStyle name="Moeda 3 2 2 3 2 2 4" xfId="19043"/>
    <cellStyle name="Moeda 3 2 2 3 2 3" xfId="1501"/>
    <cellStyle name="Moeda 3 2 2 3 2 3 2" xfId="10293"/>
    <cellStyle name="Moeda 3 2 2 3 2 3 2 2" xfId="27660"/>
    <cellStyle name="Moeda 3 2 2 3 2 3 3" xfId="14652"/>
    <cellStyle name="Moeda 3 2 2 3 2 3 3 2" xfId="23355"/>
    <cellStyle name="Moeda 3 2 2 3 2 3 4" xfId="19044"/>
    <cellStyle name="Moeda 3 2 2 3 2 4" xfId="10291"/>
    <cellStyle name="Moeda 3 2 2 3 2 4 2" xfId="27658"/>
    <cellStyle name="Moeda 3 2 2 3 2 5" xfId="14650"/>
    <cellStyle name="Moeda 3 2 2 3 2 5 2" xfId="23353"/>
    <cellStyle name="Moeda 3 2 2 3 2 6" xfId="19042"/>
    <cellStyle name="Moeda 3 2 2 3 3" xfId="1502"/>
    <cellStyle name="Moeda 3 2 2 3 3 2" xfId="1503"/>
    <cellStyle name="Moeda 3 2 2 3 3 2 2" xfId="10295"/>
    <cellStyle name="Moeda 3 2 2 3 3 2 2 2" xfId="27662"/>
    <cellStyle name="Moeda 3 2 2 3 3 2 3" xfId="14654"/>
    <cellStyle name="Moeda 3 2 2 3 3 2 3 2" xfId="23357"/>
    <cellStyle name="Moeda 3 2 2 3 3 2 4" xfId="19046"/>
    <cellStyle name="Moeda 3 2 2 3 3 3" xfId="1504"/>
    <cellStyle name="Moeda 3 2 2 3 3 3 2" xfId="10296"/>
    <cellStyle name="Moeda 3 2 2 3 3 3 2 2" xfId="27663"/>
    <cellStyle name="Moeda 3 2 2 3 3 3 3" xfId="14655"/>
    <cellStyle name="Moeda 3 2 2 3 3 3 3 2" xfId="23358"/>
    <cellStyle name="Moeda 3 2 2 3 3 3 4" xfId="19047"/>
    <cellStyle name="Moeda 3 2 2 3 3 4" xfId="10294"/>
    <cellStyle name="Moeda 3 2 2 3 3 4 2" xfId="27661"/>
    <cellStyle name="Moeda 3 2 2 3 3 5" xfId="14653"/>
    <cellStyle name="Moeda 3 2 2 3 3 5 2" xfId="23356"/>
    <cellStyle name="Moeda 3 2 2 3 3 6" xfId="19045"/>
    <cellStyle name="Moeda 3 2 2 3 4" xfId="1505"/>
    <cellStyle name="Moeda 3 2 2 3 4 2" xfId="10297"/>
    <cellStyle name="Moeda 3 2 2 3 4 2 2" xfId="27664"/>
    <cellStyle name="Moeda 3 2 2 3 4 3" xfId="14656"/>
    <cellStyle name="Moeda 3 2 2 3 4 3 2" xfId="23359"/>
    <cellStyle name="Moeda 3 2 2 3 4 4" xfId="19048"/>
    <cellStyle name="Moeda 3 2 2 3 5" xfId="1506"/>
    <cellStyle name="Moeda 3 2 2 3 5 2" xfId="10298"/>
    <cellStyle name="Moeda 3 2 2 3 5 2 2" xfId="27665"/>
    <cellStyle name="Moeda 3 2 2 3 5 3" xfId="14657"/>
    <cellStyle name="Moeda 3 2 2 3 5 3 2" xfId="23360"/>
    <cellStyle name="Moeda 3 2 2 3 5 4" xfId="19049"/>
    <cellStyle name="Moeda 3 2 2 3 6" xfId="8716"/>
    <cellStyle name="Moeda 3 2 2 3 6 2" xfId="13076"/>
    <cellStyle name="Moeda 3 2 2 3 6 2 2" xfId="30443"/>
    <cellStyle name="Moeda 3 2 2 3 6 3" xfId="17510"/>
    <cellStyle name="Moeda 3 2 2 3 6 3 2" xfId="26139"/>
    <cellStyle name="Moeda 3 2 2 3 6 4" xfId="21827"/>
    <cellStyle name="Moeda 3 2 2 3 7" xfId="10290"/>
    <cellStyle name="Moeda 3 2 2 3 7 2" xfId="27657"/>
    <cellStyle name="Moeda 3 2 2 3 8" xfId="14649"/>
    <cellStyle name="Moeda 3 2 2 3 8 2" xfId="23352"/>
    <cellStyle name="Moeda 3 2 2 3 9" xfId="19041"/>
    <cellStyle name="Moeda 3 2 2 4" xfId="1507"/>
    <cellStyle name="Moeda 3 2 2 4 2" xfId="1508"/>
    <cellStyle name="Moeda 3 2 2 4 2 2" xfId="1509"/>
    <cellStyle name="Moeda 3 2 2 4 2 2 2" xfId="10301"/>
    <cellStyle name="Moeda 3 2 2 4 2 2 2 2" xfId="27668"/>
    <cellStyle name="Moeda 3 2 2 4 2 2 3" xfId="14660"/>
    <cellStyle name="Moeda 3 2 2 4 2 2 3 2" xfId="23363"/>
    <cellStyle name="Moeda 3 2 2 4 2 2 4" xfId="19052"/>
    <cellStyle name="Moeda 3 2 2 4 2 3" xfId="1510"/>
    <cellStyle name="Moeda 3 2 2 4 2 3 2" xfId="10302"/>
    <cellStyle name="Moeda 3 2 2 4 2 3 2 2" xfId="27669"/>
    <cellStyle name="Moeda 3 2 2 4 2 3 3" xfId="14661"/>
    <cellStyle name="Moeda 3 2 2 4 2 3 3 2" xfId="23364"/>
    <cellStyle name="Moeda 3 2 2 4 2 3 4" xfId="19053"/>
    <cellStyle name="Moeda 3 2 2 4 2 4" xfId="10300"/>
    <cellStyle name="Moeda 3 2 2 4 2 4 2" xfId="27667"/>
    <cellStyle name="Moeda 3 2 2 4 2 5" xfId="14659"/>
    <cellStyle name="Moeda 3 2 2 4 2 5 2" xfId="23362"/>
    <cellStyle name="Moeda 3 2 2 4 2 6" xfId="19051"/>
    <cellStyle name="Moeda 3 2 2 4 3" xfId="1511"/>
    <cellStyle name="Moeda 3 2 2 4 3 2" xfId="1512"/>
    <cellStyle name="Moeda 3 2 2 4 3 2 2" xfId="10304"/>
    <cellStyle name="Moeda 3 2 2 4 3 2 2 2" xfId="27671"/>
    <cellStyle name="Moeda 3 2 2 4 3 2 3" xfId="14663"/>
    <cellStyle name="Moeda 3 2 2 4 3 2 3 2" xfId="23366"/>
    <cellStyle name="Moeda 3 2 2 4 3 2 4" xfId="19055"/>
    <cellStyle name="Moeda 3 2 2 4 3 3" xfId="1513"/>
    <cellStyle name="Moeda 3 2 2 4 3 3 2" xfId="10305"/>
    <cellStyle name="Moeda 3 2 2 4 3 3 2 2" xfId="27672"/>
    <cellStyle name="Moeda 3 2 2 4 3 3 3" xfId="14664"/>
    <cellStyle name="Moeda 3 2 2 4 3 3 3 2" xfId="23367"/>
    <cellStyle name="Moeda 3 2 2 4 3 3 4" xfId="19056"/>
    <cellStyle name="Moeda 3 2 2 4 3 4" xfId="10303"/>
    <cellStyle name="Moeda 3 2 2 4 3 4 2" xfId="27670"/>
    <cellStyle name="Moeda 3 2 2 4 3 5" xfId="14662"/>
    <cellStyle name="Moeda 3 2 2 4 3 5 2" xfId="23365"/>
    <cellStyle name="Moeda 3 2 2 4 3 6" xfId="19054"/>
    <cellStyle name="Moeda 3 2 2 4 4" xfId="1514"/>
    <cellStyle name="Moeda 3 2 2 4 4 2" xfId="10306"/>
    <cellStyle name="Moeda 3 2 2 4 4 2 2" xfId="27673"/>
    <cellStyle name="Moeda 3 2 2 4 4 3" xfId="14665"/>
    <cellStyle name="Moeda 3 2 2 4 4 3 2" xfId="23368"/>
    <cellStyle name="Moeda 3 2 2 4 4 4" xfId="19057"/>
    <cellStyle name="Moeda 3 2 2 4 5" xfId="1515"/>
    <cellStyle name="Moeda 3 2 2 4 5 2" xfId="10307"/>
    <cellStyle name="Moeda 3 2 2 4 5 2 2" xfId="27674"/>
    <cellStyle name="Moeda 3 2 2 4 5 3" xfId="14666"/>
    <cellStyle name="Moeda 3 2 2 4 5 3 2" xfId="23369"/>
    <cellStyle name="Moeda 3 2 2 4 5 4" xfId="19058"/>
    <cellStyle name="Moeda 3 2 2 4 6" xfId="10299"/>
    <cellStyle name="Moeda 3 2 2 4 6 2" xfId="27666"/>
    <cellStyle name="Moeda 3 2 2 4 7" xfId="14658"/>
    <cellStyle name="Moeda 3 2 2 4 7 2" xfId="23361"/>
    <cellStyle name="Moeda 3 2 2 4 8" xfId="19050"/>
    <cellStyle name="Moeda 3 2 2 5" xfId="1516"/>
    <cellStyle name="Moeda 3 2 2 5 2" xfId="1517"/>
    <cellStyle name="Moeda 3 2 2 5 2 2" xfId="1518"/>
    <cellStyle name="Moeda 3 2 2 5 2 2 2" xfId="10310"/>
    <cellStyle name="Moeda 3 2 2 5 2 2 2 2" xfId="27677"/>
    <cellStyle name="Moeda 3 2 2 5 2 2 3" xfId="14669"/>
    <cellStyle name="Moeda 3 2 2 5 2 2 3 2" xfId="23372"/>
    <cellStyle name="Moeda 3 2 2 5 2 2 4" xfId="19061"/>
    <cellStyle name="Moeda 3 2 2 5 2 3" xfId="1519"/>
    <cellStyle name="Moeda 3 2 2 5 2 3 2" xfId="10311"/>
    <cellStyle name="Moeda 3 2 2 5 2 3 2 2" xfId="27678"/>
    <cellStyle name="Moeda 3 2 2 5 2 3 3" xfId="14670"/>
    <cellStyle name="Moeda 3 2 2 5 2 3 3 2" xfId="23373"/>
    <cellStyle name="Moeda 3 2 2 5 2 3 4" xfId="19062"/>
    <cellStyle name="Moeda 3 2 2 5 2 4" xfId="10309"/>
    <cellStyle name="Moeda 3 2 2 5 2 4 2" xfId="27676"/>
    <cellStyle name="Moeda 3 2 2 5 2 5" xfId="14668"/>
    <cellStyle name="Moeda 3 2 2 5 2 5 2" xfId="23371"/>
    <cellStyle name="Moeda 3 2 2 5 2 6" xfId="19060"/>
    <cellStyle name="Moeda 3 2 2 5 3" xfId="1520"/>
    <cellStyle name="Moeda 3 2 2 5 3 2" xfId="10312"/>
    <cellStyle name="Moeda 3 2 2 5 3 2 2" xfId="27679"/>
    <cellStyle name="Moeda 3 2 2 5 3 3" xfId="14671"/>
    <cellStyle name="Moeda 3 2 2 5 3 3 2" xfId="23374"/>
    <cellStyle name="Moeda 3 2 2 5 3 4" xfId="19063"/>
    <cellStyle name="Moeda 3 2 2 5 4" xfId="1521"/>
    <cellStyle name="Moeda 3 2 2 5 4 2" xfId="10313"/>
    <cellStyle name="Moeda 3 2 2 5 4 2 2" xfId="27680"/>
    <cellStyle name="Moeda 3 2 2 5 4 3" xfId="14672"/>
    <cellStyle name="Moeda 3 2 2 5 4 3 2" xfId="23375"/>
    <cellStyle name="Moeda 3 2 2 5 4 4" xfId="19064"/>
    <cellStyle name="Moeda 3 2 2 5 5" xfId="10308"/>
    <cellStyle name="Moeda 3 2 2 5 5 2" xfId="27675"/>
    <cellStyle name="Moeda 3 2 2 5 6" xfId="14667"/>
    <cellStyle name="Moeda 3 2 2 5 6 2" xfId="23370"/>
    <cellStyle name="Moeda 3 2 2 5 7" xfId="19059"/>
    <cellStyle name="Moeda 3 2 2 6" xfId="1522"/>
    <cellStyle name="Moeda 3 2 2 6 2" xfId="1523"/>
    <cellStyle name="Moeda 3 2 2 6 2 2" xfId="1524"/>
    <cellStyle name="Moeda 3 2 2 6 2 2 2" xfId="10316"/>
    <cellStyle name="Moeda 3 2 2 6 2 2 2 2" xfId="27683"/>
    <cellStyle name="Moeda 3 2 2 6 2 2 3" xfId="14675"/>
    <cellStyle name="Moeda 3 2 2 6 2 2 3 2" xfId="23378"/>
    <cellStyle name="Moeda 3 2 2 6 2 2 4" xfId="19067"/>
    <cellStyle name="Moeda 3 2 2 6 2 3" xfId="1525"/>
    <cellStyle name="Moeda 3 2 2 6 2 3 2" xfId="10317"/>
    <cellStyle name="Moeda 3 2 2 6 2 3 2 2" xfId="27684"/>
    <cellStyle name="Moeda 3 2 2 6 2 3 3" xfId="14676"/>
    <cellStyle name="Moeda 3 2 2 6 2 3 3 2" xfId="23379"/>
    <cellStyle name="Moeda 3 2 2 6 2 3 4" xfId="19068"/>
    <cellStyle name="Moeda 3 2 2 6 2 4" xfId="10315"/>
    <cellStyle name="Moeda 3 2 2 6 2 4 2" xfId="27682"/>
    <cellStyle name="Moeda 3 2 2 6 2 5" xfId="14674"/>
    <cellStyle name="Moeda 3 2 2 6 2 5 2" xfId="23377"/>
    <cellStyle name="Moeda 3 2 2 6 2 6" xfId="19066"/>
    <cellStyle name="Moeda 3 2 2 6 3" xfId="1526"/>
    <cellStyle name="Moeda 3 2 2 6 3 2" xfId="10318"/>
    <cellStyle name="Moeda 3 2 2 6 3 2 2" xfId="27685"/>
    <cellStyle name="Moeda 3 2 2 6 3 3" xfId="14677"/>
    <cellStyle name="Moeda 3 2 2 6 3 3 2" xfId="23380"/>
    <cellStyle name="Moeda 3 2 2 6 3 4" xfId="19069"/>
    <cellStyle name="Moeda 3 2 2 6 4" xfId="1527"/>
    <cellStyle name="Moeda 3 2 2 6 4 2" xfId="10319"/>
    <cellStyle name="Moeda 3 2 2 6 4 2 2" xfId="27686"/>
    <cellStyle name="Moeda 3 2 2 6 4 3" xfId="14678"/>
    <cellStyle name="Moeda 3 2 2 6 4 3 2" xfId="23381"/>
    <cellStyle name="Moeda 3 2 2 6 4 4" xfId="19070"/>
    <cellStyle name="Moeda 3 2 2 6 5" xfId="10314"/>
    <cellStyle name="Moeda 3 2 2 6 5 2" xfId="27681"/>
    <cellStyle name="Moeda 3 2 2 6 6" xfId="14673"/>
    <cellStyle name="Moeda 3 2 2 6 6 2" xfId="23376"/>
    <cellStyle name="Moeda 3 2 2 6 7" xfId="19065"/>
    <cellStyle name="Moeda 3 2 2 7" xfId="1528"/>
    <cellStyle name="Moeda 3 2 2 7 2" xfId="1529"/>
    <cellStyle name="Moeda 3 2 2 7 2 2" xfId="10321"/>
    <cellStyle name="Moeda 3 2 2 7 2 2 2" xfId="27688"/>
    <cellStyle name="Moeda 3 2 2 7 2 3" xfId="14680"/>
    <cellStyle name="Moeda 3 2 2 7 2 3 2" xfId="23383"/>
    <cellStyle name="Moeda 3 2 2 7 2 4" xfId="19072"/>
    <cellStyle name="Moeda 3 2 2 7 3" xfId="1530"/>
    <cellStyle name="Moeda 3 2 2 7 3 2" xfId="10322"/>
    <cellStyle name="Moeda 3 2 2 7 3 2 2" xfId="27689"/>
    <cellStyle name="Moeda 3 2 2 7 3 3" xfId="14681"/>
    <cellStyle name="Moeda 3 2 2 7 3 3 2" xfId="23384"/>
    <cellStyle name="Moeda 3 2 2 7 3 4" xfId="19073"/>
    <cellStyle name="Moeda 3 2 2 7 4" xfId="10320"/>
    <cellStyle name="Moeda 3 2 2 7 4 2" xfId="27687"/>
    <cellStyle name="Moeda 3 2 2 7 5" xfId="14679"/>
    <cellStyle name="Moeda 3 2 2 7 5 2" xfId="23382"/>
    <cellStyle name="Moeda 3 2 2 7 6" xfId="19071"/>
    <cellStyle name="Moeda 3 2 2 8" xfId="1531"/>
    <cellStyle name="Moeda 3 2 2 8 2" xfId="10323"/>
    <cellStyle name="Moeda 3 2 2 8 2 2" xfId="27690"/>
    <cellStyle name="Moeda 3 2 2 8 3" xfId="14682"/>
    <cellStyle name="Moeda 3 2 2 8 3 2" xfId="23385"/>
    <cellStyle name="Moeda 3 2 2 8 4" xfId="19074"/>
    <cellStyle name="Moeda 3 2 2 9" xfId="1532"/>
    <cellStyle name="Moeda 3 2 2 9 2" xfId="10324"/>
    <cellStyle name="Moeda 3 2 2 9 2 2" xfId="27691"/>
    <cellStyle name="Moeda 3 2 2 9 3" xfId="14683"/>
    <cellStyle name="Moeda 3 2 2 9 3 2" xfId="23386"/>
    <cellStyle name="Moeda 3 2 2 9 4" xfId="19075"/>
    <cellStyle name="Moeda 3 2 3" xfId="1533"/>
    <cellStyle name="Moeda 3 2 3 10" xfId="8717"/>
    <cellStyle name="Moeda 3 2 3 10 2" xfId="13077"/>
    <cellStyle name="Moeda 3 2 3 10 2 2" xfId="30444"/>
    <cellStyle name="Moeda 3 2 3 10 3" xfId="17511"/>
    <cellStyle name="Moeda 3 2 3 10 3 2" xfId="26140"/>
    <cellStyle name="Moeda 3 2 3 10 4" xfId="21828"/>
    <cellStyle name="Moeda 3 2 3 11" xfId="10325"/>
    <cellStyle name="Moeda 3 2 3 11 2" xfId="27692"/>
    <cellStyle name="Moeda 3 2 3 12" xfId="14684"/>
    <cellStyle name="Moeda 3 2 3 12 2" xfId="23387"/>
    <cellStyle name="Moeda 3 2 3 13" xfId="19076"/>
    <cellStyle name="Moeda 3 2 3 2" xfId="1534"/>
    <cellStyle name="Moeda 3 2 3 2 2" xfId="1535"/>
    <cellStyle name="Moeda 3 2 3 2 2 2" xfId="1536"/>
    <cellStyle name="Moeda 3 2 3 2 2 2 2" xfId="10328"/>
    <cellStyle name="Moeda 3 2 3 2 2 2 2 2" xfId="27695"/>
    <cellStyle name="Moeda 3 2 3 2 2 2 3" xfId="14687"/>
    <cellStyle name="Moeda 3 2 3 2 2 2 3 2" xfId="23390"/>
    <cellStyle name="Moeda 3 2 3 2 2 2 4" xfId="19079"/>
    <cellStyle name="Moeda 3 2 3 2 2 3" xfId="1537"/>
    <cellStyle name="Moeda 3 2 3 2 2 3 2" xfId="10329"/>
    <cellStyle name="Moeda 3 2 3 2 2 3 2 2" xfId="27696"/>
    <cellStyle name="Moeda 3 2 3 2 2 3 3" xfId="14688"/>
    <cellStyle name="Moeda 3 2 3 2 2 3 3 2" xfId="23391"/>
    <cellStyle name="Moeda 3 2 3 2 2 3 4" xfId="19080"/>
    <cellStyle name="Moeda 3 2 3 2 2 4" xfId="10327"/>
    <cellStyle name="Moeda 3 2 3 2 2 4 2" xfId="27694"/>
    <cellStyle name="Moeda 3 2 3 2 2 5" xfId="14686"/>
    <cellStyle name="Moeda 3 2 3 2 2 5 2" xfId="23389"/>
    <cellStyle name="Moeda 3 2 3 2 2 6" xfId="19078"/>
    <cellStyle name="Moeda 3 2 3 2 3" xfId="1538"/>
    <cellStyle name="Moeda 3 2 3 2 3 2" xfId="1539"/>
    <cellStyle name="Moeda 3 2 3 2 3 2 2" xfId="10331"/>
    <cellStyle name="Moeda 3 2 3 2 3 2 2 2" xfId="27698"/>
    <cellStyle name="Moeda 3 2 3 2 3 2 3" xfId="14690"/>
    <cellStyle name="Moeda 3 2 3 2 3 2 3 2" xfId="23393"/>
    <cellStyle name="Moeda 3 2 3 2 3 2 4" xfId="19082"/>
    <cellStyle name="Moeda 3 2 3 2 3 3" xfId="1540"/>
    <cellStyle name="Moeda 3 2 3 2 3 3 2" xfId="10332"/>
    <cellStyle name="Moeda 3 2 3 2 3 3 2 2" xfId="27699"/>
    <cellStyle name="Moeda 3 2 3 2 3 3 3" xfId="14691"/>
    <cellStyle name="Moeda 3 2 3 2 3 3 3 2" xfId="23394"/>
    <cellStyle name="Moeda 3 2 3 2 3 3 4" xfId="19083"/>
    <cellStyle name="Moeda 3 2 3 2 3 4" xfId="10330"/>
    <cellStyle name="Moeda 3 2 3 2 3 4 2" xfId="27697"/>
    <cellStyle name="Moeda 3 2 3 2 3 5" xfId="14689"/>
    <cellStyle name="Moeda 3 2 3 2 3 5 2" xfId="23392"/>
    <cellStyle name="Moeda 3 2 3 2 3 6" xfId="19081"/>
    <cellStyle name="Moeda 3 2 3 2 4" xfId="1541"/>
    <cellStyle name="Moeda 3 2 3 2 4 2" xfId="10333"/>
    <cellStyle name="Moeda 3 2 3 2 4 2 2" xfId="27700"/>
    <cellStyle name="Moeda 3 2 3 2 4 3" xfId="14692"/>
    <cellStyle name="Moeda 3 2 3 2 4 3 2" xfId="23395"/>
    <cellStyle name="Moeda 3 2 3 2 4 4" xfId="19084"/>
    <cellStyle name="Moeda 3 2 3 2 5" xfId="1542"/>
    <cellStyle name="Moeda 3 2 3 2 5 2" xfId="10334"/>
    <cellStyle name="Moeda 3 2 3 2 5 2 2" xfId="27701"/>
    <cellStyle name="Moeda 3 2 3 2 5 3" xfId="14693"/>
    <cellStyle name="Moeda 3 2 3 2 5 3 2" xfId="23396"/>
    <cellStyle name="Moeda 3 2 3 2 5 4" xfId="19085"/>
    <cellStyle name="Moeda 3 2 3 2 6" xfId="8718"/>
    <cellStyle name="Moeda 3 2 3 2 6 2" xfId="13078"/>
    <cellStyle name="Moeda 3 2 3 2 6 2 2" xfId="30445"/>
    <cellStyle name="Moeda 3 2 3 2 6 3" xfId="17512"/>
    <cellStyle name="Moeda 3 2 3 2 6 3 2" xfId="26141"/>
    <cellStyle name="Moeda 3 2 3 2 6 4" xfId="21829"/>
    <cellStyle name="Moeda 3 2 3 2 7" xfId="10326"/>
    <cellStyle name="Moeda 3 2 3 2 7 2" xfId="27693"/>
    <cellStyle name="Moeda 3 2 3 2 8" xfId="14685"/>
    <cellStyle name="Moeda 3 2 3 2 8 2" xfId="23388"/>
    <cellStyle name="Moeda 3 2 3 2 9" xfId="19077"/>
    <cellStyle name="Moeda 3 2 3 3" xfId="1543"/>
    <cellStyle name="Moeda 3 2 3 3 2" xfId="1544"/>
    <cellStyle name="Moeda 3 2 3 3 2 2" xfId="1545"/>
    <cellStyle name="Moeda 3 2 3 3 2 2 2" xfId="10337"/>
    <cellStyle name="Moeda 3 2 3 3 2 2 2 2" xfId="27704"/>
    <cellStyle name="Moeda 3 2 3 3 2 2 3" xfId="14696"/>
    <cellStyle name="Moeda 3 2 3 3 2 2 3 2" xfId="23399"/>
    <cellStyle name="Moeda 3 2 3 3 2 2 4" xfId="19088"/>
    <cellStyle name="Moeda 3 2 3 3 2 3" xfId="1546"/>
    <cellStyle name="Moeda 3 2 3 3 2 3 2" xfId="10338"/>
    <cellStyle name="Moeda 3 2 3 3 2 3 2 2" xfId="27705"/>
    <cellStyle name="Moeda 3 2 3 3 2 3 3" xfId="14697"/>
    <cellStyle name="Moeda 3 2 3 3 2 3 3 2" xfId="23400"/>
    <cellStyle name="Moeda 3 2 3 3 2 3 4" xfId="19089"/>
    <cellStyle name="Moeda 3 2 3 3 2 4" xfId="10336"/>
    <cellStyle name="Moeda 3 2 3 3 2 4 2" xfId="27703"/>
    <cellStyle name="Moeda 3 2 3 3 2 5" xfId="14695"/>
    <cellStyle name="Moeda 3 2 3 3 2 5 2" xfId="23398"/>
    <cellStyle name="Moeda 3 2 3 3 2 6" xfId="19087"/>
    <cellStyle name="Moeda 3 2 3 3 3" xfId="1547"/>
    <cellStyle name="Moeda 3 2 3 3 3 2" xfId="1548"/>
    <cellStyle name="Moeda 3 2 3 3 3 2 2" xfId="10340"/>
    <cellStyle name="Moeda 3 2 3 3 3 2 2 2" xfId="27707"/>
    <cellStyle name="Moeda 3 2 3 3 3 2 3" xfId="14699"/>
    <cellStyle name="Moeda 3 2 3 3 3 2 3 2" xfId="23402"/>
    <cellStyle name="Moeda 3 2 3 3 3 2 4" xfId="19091"/>
    <cellStyle name="Moeda 3 2 3 3 3 3" xfId="1549"/>
    <cellStyle name="Moeda 3 2 3 3 3 3 2" xfId="10341"/>
    <cellStyle name="Moeda 3 2 3 3 3 3 2 2" xfId="27708"/>
    <cellStyle name="Moeda 3 2 3 3 3 3 3" xfId="14700"/>
    <cellStyle name="Moeda 3 2 3 3 3 3 3 2" xfId="23403"/>
    <cellStyle name="Moeda 3 2 3 3 3 3 4" xfId="19092"/>
    <cellStyle name="Moeda 3 2 3 3 3 4" xfId="10339"/>
    <cellStyle name="Moeda 3 2 3 3 3 4 2" xfId="27706"/>
    <cellStyle name="Moeda 3 2 3 3 3 5" xfId="14698"/>
    <cellStyle name="Moeda 3 2 3 3 3 5 2" xfId="23401"/>
    <cellStyle name="Moeda 3 2 3 3 3 6" xfId="19090"/>
    <cellStyle name="Moeda 3 2 3 3 4" xfId="1550"/>
    <cellStyle name="Moeda 3 2 3 3 4 2" xfId="10342"/>
    <cellStyle name="Moeda 3 2 3 3 4 2 2" xfId="27709"/>
    <cellStyle name="Moeda 3 2 3 3 4 3" xfId="14701"/>
    <cellStyle name="Moeda 3 2 3 3 4 3 2" xfId="23404"/>
    <cellStyle name="Moeda 3 2 3 3 4 4" xfId="19093"/>
    <cellStyle name="Moeda 3 2 3 3 5" xfId="1551"/>
    <cellStyle name="Moeda 3 2 3 3 5 2" xfId="10343"/>
    <cellStyle name="Moeda 3 2 3 3 5 2 2" xfId="27710"/>
    <cellStyle name="Moeda 3 2 3 3 5 3" xfId="14702"/>
    <cellStyle name="Moeda 3 2 3 3 5 3 2" xfId="23405"/>
    <cellStyle name="Moeda 3 2 3 3 5 4" xfId="19094"/>
    <cellStyle name="Moeda 3 2 3 3 6" xfId="10335"/>
    <cellStyle name="Moeda 3 2 3 3 6 2" xfId="27702"/>
    <cellStyle name="Moeda 3 2 3 3 7" xfId="14694"/>
    <cellStyle name="Moeda 3 2 3 3 7 2" xfId="23397"/>
    <cellStyle name="Moeda 3 2 3 3 8" xfId="19086"/>
    <cellStyle name="Moeda 3 2 3 4" xfId="1552"/>
    <cellStyle name="Moeda 3 2 3 4 2" xfId="1553"/>
    <cellStyle name="Moeda 3 2 3 4 2 2" xfId="1554"/>
    <cellStyle name="Moeda 3 2 3 4 2 2 2" xfId="10346"/>
    <cellStyle name="Moeda 3 2 3 4 2 2 2 2" xfId="27713"/>
    <cellStyle name="Moeda 3 2 3 4 2 2 3" xfId="14705"/>
    <cellStyle name="Moeda 3 2 3 4 2 2 3 2" xfId="23408"/>
    <cellStyle name="Moeda 3 2 3 4 2 2 4" xfId="19097"/>
    <cellStyle name="Moeda 3 2 3 4 2 3" xfId="1555"/>
    <cellStyle name="Moeda 3 2 3 4 2 3 2" xfId="10347"/>
    <cellStyle name="Moeda 3 2 3 4 2 3 2 2" xfId="27714"/>
    <cellStyle name="Moeda 3 2 3 4 2 3 3" xfId="14706"/>
    <cellStyle name="Moeda 3 2 3 4 2 3 3 2" xfId="23409"/>
    <cellStyle name="Moeda 3 2 3 4 2 3 4" xfId="19098"/>
    <cellStyle name="Moeda 3 2 3 4 2 4" xfId="10345"/>
    <cellStyle name="Moeda 3 2 3 4 2 4 2" xfId="27712"/>
    <cellStyle name="Moeda 3 2 3 4 2 5" xfId="14704"/>
    <cellStyle name="Moeda 3 2 3 4 2 5 2" xfId="23407"/>
    <cellStyle name="Moeda 3 2 3 4 2 6" xfId="19096"/>
    <cellStyle name="Moeda 3 2 3 4 3" xfId="1556"/>
    <cellStyle name="Moeda 3 2 3 4 3 2" xfId="10348"/>
    <cellStyle name="Moeda 3 2 3 4 3 2 2" xfId="27715"/>
    <cellStyle name="Moeda 3 2 3 4 3 3" xfId="14707"/>
    <cellStyle name="Moeda 3 2 3 4 3 3 2" xfId="23410"/>
    <cellStyle name="Moeda 3 2 3 4 3 4" xfId="19099"/>
    <cellStyle name="Moeda 3 2 3 4 4" xfId="1557"/>
    <cellStyle name="Moeda 3 2 3 4 4 2" xfId="10349"/>
    <cellStyle name="Moeda 3 2 3 4 4 2 2" xfId="27716"/>
    <cellStyle name="Moeda 3 2 3 4 4 3" xfId="14708"/>
    <cellStyle name="Moeda 3 2 3 4 4 3 2" xfId="23411"/>
    <cellStyle name="Moeda 3 2 3 4 4 4" xfId="19100"/>
    <cellStyle name="Moeda 3 2 3 4 5" xfId="10344"/>
    <cellStyle name="Moeda 3 2 3 4 5 2" xfId="27711"/>
    <cellStyle name="Moeda 3 2 3 4 6" xfId="14703"/>
    <cellStyle name="Moeda 3 2 3 4 6 2" xfId="23406"/>
    <cellStyle name="Moeda 3 2 3 4 7" xfId="19095"/>
    <cellStyle name="Moeda 3 2 3 5" xfId="1558"/>
    <cellStyle name="Moeda 3 2 3 5 2" xfId="1559"/>
    <cellStyle name="Moeda 3 2 3 5 2 2" xfId="1560"/>
    <cellStyle name="Moeda 3 2 3 5 2 2 2" xfId="10352"/>
    <cellStyle name="Moeda 3 2 3 5 2 2 2 2" xfId="27719"/>
    <cellStyle name="Moeda 3 2 3 5 2 2 3" xfId="14711"/>
    <cellStyle name="Moeda 3 2 3 5 2 2 3 2" xfId="23414"/>
    <cellStyle name="Moeda 3 2 3 5 2 2 4" xfId="19103"/>
    <cellStyle name="Moeda 3 2 3 5 2 3" xfId="1561"/>
    <cellStyle name="Moeda 3 2 3 5 2 3 2" xfId="10353"/>
    <cellStyle name="Moeda 3 2 3 5 2 3 2 2" xfId="27720"/>
    <cellStyle name="Moeda 3 2 3 5 2 3 3" xfId="14712"/>
    <cellStyle name="Moeda 3 2 3 5 2 3 3 2" xfId="23415"/>
    <cellStyle name="Moeda 3 2 3 5 2 3 4" xfId="19104"/>
    <cellStyle name="Moeda 3 2 3 5 2 4" xfId="10351"/>
    <cellStyle name="Moeda 3 2 3 5 2 4 2" xfId="27718"/>
    <cellStyle name="Moeda 3 2 3 5 2 5" xfId="14710"/>
    <cellStyle name="Moeda 3 2 3 5 2 5 2" xfId="23413"/>
    <cellStyle name="Moeda 3 2 3 5 2 6" xfId="19102"/>
    <cellStyle name="Moeda 3 2 3 5 3" xfId="1562"/>
    <cellStyle name="Moeda 3 2 3 5 3 2" xfId="10354"/>
    <cellStyle name="Moeda 3 2 3 5 3 2 2" xfId="27721"/>
    <cellStyle name="Moeda 3 2 3 5 3 3" xfId="14713"/>
    <cellStyle name="Moeda 3 2 3 5 3 3 2" xfId="23416"/>
    <cellStyle name="Moeda 3 2 3 5 3 4" xfId="19105"/>
    <cellStyle name="Moeda 3 2 3 5 4" xfId="1563"/>
    <cellStyle name="Moeda 3 2 3 5 4 2" xfId="10355"/>
    <cellStyle name="Moeda 3 2 3 5 4 2 2" xfId="27722"/>
    <cellStyle name="Moeda 3 2 3 5 4 3" xfId="14714"/>
    <cellStyle name="Moeda 3 2 3 5 4 3 2" xfId="23417"/>
    <cellStyle name="Moeda 3 2 3 5 4 4" xfId="19106"/>
    <cellStyle name="Moeda 3 2 3 5 5" xfId="10350"/>
    <cellStyle name="Moeda 3 2 3 5 5 2" xfId="27717"/>
    <cellStyle name="Moeda 3 2 3 5 6" xfId="14709"/>
    <cellStyle name="Moeda 3 2 3 5 6 2" xfId="23412"/>
    <cellStyle name="Moeda 3 2 3 5 7" xfId="19101"/>
    <cellStyle name="Moeda 3 2 3 6" xfId="1564"/>
    <cellStyle name="Moeda 3 2 3 6 2" xfId="1565"/>
    <cellStyle name="Moeda 3 2 3 6 2 2" xfId="10357"/>
    <cellStyle name="Moeda 3 2 3 6 2 2 2" xfId="27724"/>
    <cellStyle name="Moeda 3 2 3 6 2 3" xfId="14716"/>
    <cellStyle name="Moeda 3 2 3 6 2 3 2" xfId="23419"/>
    <cellStyle name="Moeda 3 2 3 6 2 4" xfId="19108"/>
    <cellStyle name="Moeda 3 2 3 6 3" xfId="1566"/>
    <cellStyle name="Moeda 3 2 3 6 3 2" xfId="10358"/>
    <cellStyle name="Moeda 3 2 3 6 3 2 2" xfId="27725"/>
    <cellStyle name="Moeda 3 2 3 6 3 3" xfId="14717"/>
    <cellStyle name="Moeda 3 2 3 6 3 3 2" xfId="23420"/>
    <cellStyle name="Moeda 3 2 3 6 3 4" xfId="19109"/>
    <cellStyle name="Moeda 3 2 3 6 4" xfId="10356"/>
    <cellStyle name="Moeda 3 2 3 6 4 2" xfId="27723"/>
    <cellStyle name="Moeda 3 2 3 6 5" xfId="14715"/>
    <cellStyle name="Moeda 3 2 3 6 5 2" xfId="23418"/>
    <cellStyle name="Moeda 3 2 3 6 6" xfId="19107"/>
    <cellStyle name="Moeda 3 2 3 7" xfId="1567"/>
    <cellStyle name="Moeda 3 2 3 7 2" xfId="10359"/>
    <cellStyle name="Moeda 3 2 3 7 2 2" xfId="27726"/>
    <cellStyle name="Moeda 3 2 3 7 3" xfId="14718"/>
    <cellStyle name="Moeda 3 2 3 7 3 2" xfId="23421"/>
    <cellStyle name="Moeda 3 2 3 7 4" xfId="19110"/>
    <cellStyle name="Moeda 3 2 3 8" xfId="1568"/>
    <cellStyle name="Moeda 3 2 3 8 2" xfId="10360"/>
    <cellStyle name="Moeda 3 2 3 8 2 2" xfId="27727"/>
    <cellStyle name="Moeda 3 2 3 8 3" xfId="14719"/>
    <cellStyle name="Moeda 3 2 3 8 3 2" xfId="23422"/>
    <cellStyle name="Moeda 3 2 3 8 4" xfId="19111"/>
    <cellStyle name="Moeda 3 2 3 9" xfId="8356"/>
    <cellStyle name="Moeda 3 2 3 9 2" xfId="12828"/>
    <cellStyle name="Moeda 3 2 3 9 2 2" xfId="30195"/>
    <cellStyle name="Moeda 3 2 3 9 3" xfId="17222"/>
    <cellStyle name="Moeda 3 2 3 9 3 2" xfId="25891"/>
    <cellStyle name="Moeda 3 2 3 9 4" xfId="21579"/>
    <cellStyle name="Moeda 3 2 4" xfId="1569"/>
    <cellStyle name="Moeda 3 2 4 2" xfId="1570"/>
    <cellStyle name="Moeda 3 2 4 2 2" xfId="1571"/>
    <cellStyle name="Moeda 3 2 4 2 2 2" xfId="10363"/>
    <cellStyle name="Moeda 3 2 4 2 2 2 2" xfId="27730"/>
    <cellStyle name="Moeda 3 2 4 2 2 3" xfId="14722"/>
    <cellStyle name="Moeda 3 2 4 2 2 3 2" xfId="23425"/>
    <cellStyle name="Moeda 3 2 4 2 2 4" xfId="19114"/>
    <cellStyle name="Moeda 3 2 4 2 3" xfId="1572"/>
    <cellStyle name="Moeda 3 2 4 2 3 2" xfId="10364"/>
    <cellStyle name="Moeda 3 2 4 2 3 2 2" xfId="27731"/>
    <cellStyle name="Moeda 3 2 4 2 3 3" xfId="14723"/>
    <cellStyle name="Moeda 3 2 4 2 3 3 2" xfId="23426"/>
    <cellStyle name="Moeda 3 2 4 2 3 4" xfId="19115"/>
    <cellStyle name="Moeda 3 2 4 2 4" xfId="10362"/>
    <cellStyle name="Moeda 3 2 4 2 4 2" xfId="27729"/>
    <cellStyle name="Moeda 3 2 4 2 5" xfId="14721"/>
    <cellStyle name="Moeda 3 2 4 2 5 2" xfId="23424"/>
    <cellStyle name="Moeda 3 2 4 2 6" xfId="19113"/>
    <cellStyle name="Moeda 3 2 4 3" xfId="1573"/>
    <cellStyle name="Moeda 3 2 4 3 2" xfId="1574"/>
    <cellStyle name="Moeda 3 2 4 3 2 2" xfId="10366"/>
    <cellStyle name="Moeda 3 2 4 3 2 2 2" xfId="27733"/>
    <cellStyle name="Moeda 3 2 4 3 2 3" xfId="14725"/>
    <cellStyle name="Moeda 3 2 4 3 2 3 2" xfId="23428"/>
    <cellStyle name="Moeda 3 2 4 3 2 4" xfId="19117"/>
    <cellStyle name="Moeda 3 2 4 3 3" xfId="1575"/>
    <cellStyle name="Moeda 3 2 4 3 3 2" xfId="10367"/>
    <cellStyle name="Moeda 3 2 4 3 3 2 2" xfId="27734"/>
    <cellStyle name="Moeda 3 2 4 3 3 3" xfId="14726"/>
    <cellStyle name="Moeda 3 2 4 3 3 3 2" xfId="23429"/>
    <cellStyle name="Moeda 3 2 4 3 3 4" xfId="19118"/>
    <cellStyle name="Moeda 3 2 4 3 4" xfId="10365"/>
    <cellStyle name="Moeda 3 2 4 3 4 2" xfId="27732"/>
    <cellStyle name="Moeda 3 2 4 3 5" xfId="14724"/>
    <cellStyle name="Moeda 3 2 4 3 5 2" xfId="23427"/>
    <cellStyle name="Moeda 3 2 4 3 6" xfId="19116"/>
    <cellStyle name="Moeda 3 2 4 4" xfId="1576"/>
    <cellStyle name="Moeda 3 2 4 4 2" xfId="10368"/>
    <cellStyle name="Moeda 3 2 4 4 2 2" xfId="27735"/>
    <cellStyle name="Moeda 3 2 4 4 3" xfId="14727"/>
    <cellStyle name="Moeda 3 2 4 4 3 2" xfId="23430"/>
    <cellStyle name="Moeda 3 2 4 4 4" xfId="19119"/>
    <cellStyle name="Moeda 3 2 4 5" xfId="1577"/>
    <cellStyle name="Moeda 3 2 4 5 2" xfId="10369"/>
    <cellStyle name="Moeda 3 2 4 5 2 2" xfId="27736"/>
    <cellStyle name="Moeda 3 2 4 5 3" xfId="14728"/>
    <cellStyle name="Moeda 3 2 4 5 3 2" xfId="23431"/>
    <cellStyle name="Moeda 3 2 4 5 4" xfId="19120"/>
    <cellStyle name="Moeda 3 2 4 6" xfId="8719"/>
    <cellStyle name="Moeda 3 2 4 6 2" xfId="13079"/>
    <cellStyle name="Moeda 3 2 4 6 2 2" xfId="30446"/>
    <cellStyle name="Moeda 3 2 4 6 3" xfId="17513"/>
    <cellStyle name="Moeda 3 2 4 6 3 2" xfId="26142"/>
    <cellStyle name="Moeda 3 2 4 6 4" xfId="21830"/>
    <cellStyle name="Moeda 3 2 4 7" xfId="10361"/>
    <cellStyle name="Moeda 3 2 4 7 2" xfId="27728"/>
    <cellStyle name="Moeda 3 2 4 8" xfId="14720"/>
    <cellStyle name="Moeda 3 2 4 8 2" xfId="23423"/>
    <cellStyle name="Moeda 3 2 4 9" xfId="19112"/>
    <cellStyle name="Moeda 3 2 5" xfId="1578"/>
    <cellStyle name="Moeda 3 2 5 2" xfId="1579"/>
    <cellStyle name="Moeda 3 2 5 2 2" xfId="1580"/>
    <cellStyle name="Moeda 3 2 5 2 2 2" xfId="10372"/>
    <cellStyle name="Moeda 3 2 5 2 2 2 2" xfId="27739"/>
    <cellStyle name="Moeda 3 2 5 2 2 3" xfId="14731"/>
    <cellStyle name="Moeda 3 2 5 2 2 3 2" xfId="23434"/>
    <cellStyle name="Moeda 3 2 5 2 2 4" xfId="19123"/>
    <cellStyle name="Moeda 3 2 5 2 3" xfId="1581"/>
    <cellStyle name="Moeda 3 2 5 2 3 2" xfId="10373"/>
    <cellStyle name="Moeda 3 2 5 2 3 2 2" xfId="27740"/>
    <cellStyle name="Moeda 3 2 5 2 3 3" xfId="14732"/>
    <cellStyle name="Moeda 3 2 5 2 3 3 2" xfId="23435"/>
    <cellStyle name="Moeda 3 2 5 2 3 4" xfId="19124"/>
    <cellStyle name="Moeda 3 2 5 2 4" xfId="10371"/>
    <cellStyle name="Moeda 3 2 5 2 4 2" xfId="27738"/>
    <cellStyle name="Moeda 3 2 5 2 5" xfId="14730"/>
    <cellStyle name="Moeda 3 2 5 2 5 2" xfId="23433"/>
    <cellStyle name="Moeda 3 2 5 2 6" xfId="19122"/>
    <cellStyle name="Moeda 3 2 5 3" xfId="1582"/>
    <cellStyle name="Moeda 3 2 5 3 2" xfId="1583"/>
    <cellStyle name="Moeda 3 2 5 3 2 2" xfId="10375"/>
    <cellStyle name="Moeda 3 2 5 3 2 2 2" xfId="27742"/>
    <cellStyle name="Moeda 3 2 5 3 2 3" xfId="14734"/>
    <cellStyle name="Moeda 3 2 5 3 2 3 2" xfId="23437"/>
    <cellStyle name="Moeda 3 2 5 3 2 4" xfId="19126"/>
    <cellStyle name="Moeda 3 2 5 3 3" xfId="1584"/>
    <cellStyle name="Moeda 3 2 5 3 3 2" xfId="10376"/>
    <cellStyle name="Moeda 3 2 5 3 3 2 2" xfId="27743"/>
    <cellStyle name="Moeda 3 2 5 3 3 3" xfId="14735"/>
    <cellStyle name="Moeda 3 2 5 3 3 3 2" xfId="23438"/>
    <cellStyle name="Moeda 3 2 5 3 3 4" xfId="19127"/>
    <cellStyle name="Moeda 3 2 5 3 4" xfId="10374"/>
    <cellStyle name="Moeda 3 2 5 3 4 2" xfId="27741"/>
    <cellStyle name="Moeda 3 2 5 3 5" xfId="14733"/>
    <cellStyle name="Moeda 3 2 5 3 5 2" xfId="23436"/>
    <cellStyle name="Moeda 3 2 5 3 6" xfId="19125"/>
    <cellStyle name="Moeda 3 2 5 4" xfId="1585"/>
    <cellStyle name="Moeda 3 2 5 4 2" xfId="10377"/>
    <cellStyle name="Moeda 3 2 5 4 2 2" xfId="27744"/>
    <cellStyle name="Moeda 3 2 5 4 3" xfId="14736"/>
    <cellStyle name="Moeda 3 2 5 4 3 2" xfId="23439"/>
    <cellStyle name="Moeda 3 2 5 4 4" xfId="19128"/>
    <cellStyle name="Moeda 3 2 5 5" xfId="1586"/>
    <cellStyle name="Moeda 3 2 5 5 2" xfId="10378"/>
    <cellStyle name="Moeda 3 2 5 5 2 2" xfId="27745"/>
    <cellStyle name="Moeda 3 2 5 5 3" xfId="14737"/>
    <cellStyle name="Moeda 3 2 5 5 3 2" xfId="23440"/>
    <cellStyle name="Moeda 3 2 5 5 4" xfId="19129"/>
    <cellStyle name="Moeda 3 2 5 6" xfId="10370"/>
    <cellStyle name="Moeda 3 2 5 6 2" xfId="27737"/>
    <cellStyle name="Moeda 3 2 5 7" xfId="14729"/>
    <cellStyle name="Moeda 3 2 5 7 2" xfId="23432"/>
    <cellStyle name="Moeda 3 2 5 8" xfId="19121"/>
    <cellStyle name="Moeda 3 2 6" xfId="1587"/>
    <cellStyle name="Moeda 3 2 6 2" xfId="1588"/>
    <cellStyle name="Moeda 3 2 6 2 2" xfId="1589"/>
    <cellStyle name="Moeda 3 2 6 2 2 2" xfId="10381"/>
    <cellStyle name="Moeda 3 2 6 2 2 2 2" xfId="27748"/>
    <cellStyle name="Moeda 3 2 6 2 2 3" xfId="14740"/>
    <cellStyle name="Moeda 3 2 6 2 2 3 2" xfId="23443"/>
    <cellStyle name="Moeda 3 2 6 2 2 4" xfId="19132"/>
    <cellStyle name="Moeda 3 2 6 2 3" xfId="1590"/>
    <cellStyle name="Moeda 3 2 6 2 3 2" xfId="10382"/>
    <cellStyle name="Moeda 3 2 6 2 3 2 2" xfId="27749"/>
    <cellStyle name="Moeda 3 2 6 2 3 3" xfId="14741"/>
    <cellStyle name="Moeda 3 2 6 2 3 3 2" xfId="23444"/>
    <cellStyle name="Moeda 3 2 6 2 3 4" xfId="19133"/>
    <cellStyle name="Moeda 3 2 6 2 4" xfId="10380"/>
    <cellStyle name="Moeda 3 2 6 2 4 2" xfId="27747"/>
    <cellStyle name="Moeda 3 2 6 2 5" xfId="14739"/>
    <cellStyle name="Moeda 3 2 6 2 5 2" xfId="23442"/>
    <cellStyle name="Moeda 3 2 6 2 6" xfId="19131"/>
    <cellStyle name="Moeda 3 2 6 3" xfId="1591"/>
    <cellStyle name="Moeda 3 2 6 3 2" xfId="10383"/>
    <cellStyle name="Moeda 3 2 6 3 2 2" xfId="27750"/>
    <cellStyle name="Moeda 3 2 6 3 3" xfId="14742"/>
    <cellStyle name="Moeda 3 2 6 3 3 2" xfId="23445"/>
    <cellStyle name="Moeda 3 2 6 3 4" xfId="19134"/>
    <cellStyle name="Moeda 3 2 6 4" xfId="1592"/>
    <cellStyle name="Moeda 3 2 6 4 2" xfId="10384"/>
    <cellStyle name="Moeda 3 2 6 4 2 2" xfId="27751"/>
    <cellStyle name="Moeda 3 2 6 4 3" xfId="14743"/>
    <cellStyle name="Moeda 3 2 6 4 3 2" xfId="23446"/>
    <cellStyle name="Moeda 3 2 6 4 4" xfId="19135"/>
    <cellStyle name="Moeda 3 2 6 5" xfId="10379"/>
    <cellStyle name="Moeda 3 2 6 5 2" xfId="27746"/>
    <cellStyle name="Moeda 3 2 6 6" xfId="14738"/>
    <cellStyle name="Moeda 3 2 6 6 2" xfId="23441"/>
    <cellStyle name="Moeda 3 2 6 7" xfId="19130"/>
    <cellStyle name="Moeda 3 2 7" xfId="1593"/>
    <cellStyle name="Moeda 3 2 7 2" xfId="1594"/>
    <cellStyle name="Moeda 3 2 7 2 2" xfId="1595"/>
    <cellStyle name="Moeda 3 2 7 2 2 2" xfId="10387"/>
    <cellStyle name="Moeda 3 2 7 2 2 2 2" xfId="27754"/>
    <cellStyle name="Moeda 3 2 7 2 2 3" xfId="14746"/>
    <cellStyle name="Moeda 3 2 7 2 2 3 2" xfId="23449"/>
    <cellStyle name="Moeda 3 2 7 2 2 4" xfId="19138"/>
    <cellStyle name="Moeda 3 2 7 2 3" xfId="1596"/>
    <cellStyle name="Moeda 3 2 7 2 3 2" xfId="10388"/>
    <cellStyle name="Moeda 3 2 7 2 3 2 2" xfId="27755"/>
    <cellStyle name="Moeda 3 2 7 2 3 3" xfId="14747"/>
    <cellStyle name="Moeda 3 2 7 2 3 3 2" xfId="23450"/>
    <cellStyle name="Moeda 3 2 7 2 3 4" xfId="19139"/>
    <cellStyle name="Moeda 3 2 7 2 4" xfId="10386"/>
    <cellStyle name="Moeda 3 2 7 2 4 2" xfId="27753"/>
    <cellStyle name="Moeda 3 2 7 2 5" xfId="14745"/>
    <cellStyle name="Moeda 3 2 7 2 5 2" xfId="23448"/>
    <cellStyle name="Moeda 3 2 7 2 6" xfId="19137"/>
    <cellStyle name="Moeda 3 2 7 3" xfId="1597"/>
    <cellStyle name="Moeda 3 2 7 3 2" xfId="10389"/>
    <cellStyle name="Moeda 3 2 7 3 2 2" xfId="27756"/>
    <cellStyle name="Moeda 3 2 7 3 3" xfId="14748"/>
    <cellStyle name="Moeda 3 2 7 3 3 2" xfId="23451"/>
    <cellStyle name="Moeda 3 2 7 3 4" xfId="19140"/>
    <cellStyle name="Moeda 3 2 7 4" xfId="1598"/>
    <cellStyle name="Moeda 3 2 7 4 2" xfId="10390"/>
    <cellStyle name="Moeda 3 2 7 4 2 2" xfId="27757"/>
    <cellStyle name="Moeda 3 2 7 4 3" xfId="14749"/>
    <cellStyle name="Moeda 3 2 7 4 3 2" xfId="23452"/>
    <cellStyle name="Moeda 3 2 7 4 4" xfId="19141"/>
    <cellStyle name="Moeda 3 2 7 5" xfId="10385"/>
    <cellStyle name="Moeda 3 2 7 5 2" xfId="27752"/>
    <cellStyle name="Moeda 3 2 7 6" xfId="14744"/>
    <cellStyle name="Moeda 3 2 7 6 2" xfId="23447"/>
    <cellStyle name="Moeda 3 2 7 7" xfId="19136"/>
    <cellStyle name="Moeda 3 2 8" xfId="1599"/>
    <cellStyle name="Moeda 3 2 8 2" xfId="1600"/>
    <cellStyle name="Moeda 3 2 8 2 2" xfId="10392"/>
    <cellStyle name="Moeda 3 2 8 2 2 2" xfId="27759"/>
    <cellStyle name="Moeda 3 2 8 2 3" xfId="14751"/>
    <cellStyle name="Moeda 3 2 8 2 3 2" xfId="23454"/>
    <cellStyle name="Moeda 3 2 8 2 4" xfId="19143"/>
    <cellStyle name="Moeda 3 2 8 3" xfId="1601"/>
    <cellStyle name="Moeda 3 2 8 3 2" xfId="10393"/>
    <cellStyle name="Moeda 3 2 8 3 2 2" xfId="27760"/>
    <cellStyle name="Moeda 3 2 8 3 3" xfId="14752"/>
    <cellStyle name="Moeda 3 2 8 3 3 2" xfId="23455"/>
    <cellStyle name="Moeda 3 2 8 3 4" xfId="19144"/>
    <cellStyle name="Moeda 3 2 8 4" xfId="10391"/>
    <cellStyle name="Moeda 3 2 8 4 2" xfId="27758"/>
    <cellStyle name="Moeda 3 2 8 5" xfId="14750"/>
    <cellStyle name="Moeda 3 2 8 5 2" xfId="23453"/>
    <cellStyle name="Moeda 3 2 8 6" xfId="19142"/>
    <cellStyle name="Moeda 3 2 9" xfId="1602"/>
    <cellStyle name="Moeda 3 2 9 2" xfId="10394"/>
    <cellStyle name="Moeda 3 2 9 2 2" xfId="27761"/>
    <cellStyle name="Moeda 3 2 9 3" xfId="14753"/>
    <cellStyle name="Moeda 3 2 9 3 2" xfId="23456"/>
    <cellStyle name="Moeda 3 2 9 4" xfId="19145"/>
    <cellStyle name="Moeda 3 20" xfId="18984"/>
    <cellStyle name="Moeda 3 3" xfId="1603"/>
    <cellStyle name="Moeda 3 3 10" xfId="1604"/>
    <cellStyle name="Moeda 3 3 10 2" xfId="10396"/>
    <cellStyle name="Moeda 3 3 10 2 2" xfId="27763"/>
    <cellStyle name="Moeda 3 3 10 3" xfId="14755"/>
    <cellStyle name="Moeda 3 3 10 3 2" xfId="23458"/>
    <cellStyle name="Moeda 3 3 10 4" xfId="19147"/>
    <cellStyle name="Moeda 3 3 11" xfId="8357"/>
    <cellStyle name="Moeda 3 3 11 2" xfId="12829"/>
    <cellStyle name="Moeda 3 3 11 2 2" xfId="30196"/>
    <cellStyle name="Moeda 3 3 11 3" xfId="17223"/>
    <cellStyle name="Moeda 3 3 11 3 2" xfId="25892"/>
    <cellStyle name="Moeda 3 3 11 4" xfId="21580"/>
    <cellStyle name="Moeda 3 3 12" xfId="8720"/>
    <cellStyle name="Moeda 3 3 12 2" xfId="13080"/>
    <cellStyle name="Moeda 3 3 12 2 2" xfId="30447"/>
    <cellStyle name="Moeda 3 3 12 3" xfId="17514"/>
    <cellStyle name="Moeda 3 3 12 3 2" xfId="26143"/>
    <cellStyle name="Moeda 3 3 12 4" xfId="21831"/>
    <cellStyle name="Moeda 3 3 13" xfId="10395"/>
    <cellStyle name="Moeda 3 3 13 2" xfId="27762"/>
    <cellStyle name="Moeda 3 3 14" xfId="14754"/>
    <cellStyle name="Moeda 3 3 14 2" xfId="23457"/>
    <cellStyle name="Moeda 3 3 15" xfId="19146"/>
    <cellStyle name="Moeda 3 3 2" xfId="1605"/>
    <cellStyle name="Moeda 3 3 2 10" xfId="8358"/>
    <cellStyle name="Moeda 3 3 2 10 2" xfId="12830"/>
    <cellStyle name="Moeda 3 3 2 10 2 2" xfId="30197"/>
    <cellStyle name="Moeda 3 3 2 10 3" xfId="17224"/>
    <cellStyle name="Moeda 3 3 2 10 3 2" xfId="25893"/>
    <cellStyle name="Moeda 3 3 2 10 4" xfId="21581"/>
    <cellStyle name="Moeda 3 3 2 11" xfId="8721"/>
    <cellStyle name="Moeda 3 3 2 11 2" xfId="13081"/>
    <cellStyle name="Moeda 3 3 2 11 2 2" xfId="30448"/>
    <cellStyle name="Moeda 3 3 2 11 3" xfId="17515"/>
    <cellStyle name="Moeda 3 3 2 11 3 2" xfId="26144"/>
    <cellStyle name="Moeda 3 3 2 11 4" xfId="21832"/>
    <cellStyle name="Moeda 3 3 2 12" xfId="10397"/>
    <cellStyle name="Moeda 3 3 2 12 2" xfId="27764"/>
    <cellStyle name="Moeda 3 3 2 13" xfId="14756"/>
    <cellStyle name="Moeda 3 3 2 13 2" xfId="23459"/>
    <cellStyle name="Moeda 3 3 2 14" xfId="19148"/>
    <cellStyle name="Moeda 3 3 2 2" xfId="1606"/>
    <cellStyle name="Moeda 3 3 2 2 10" xfId="8722"/>
    <cellStyle name="Moeda 3 3 2 2 10 2" xfId="13082"/>
    <cellStyle name="Moeda 3 3 2 2 10 2 2" xfId="30449"/>
    <cellStyle name="Moeda 3 3 2 2 10 3" xfId="17516"/>
    <cellStyle name="Moeda 3 3 2 2 10 3 2" xfId="26145"/>
    <cellStyle name="Moeda 3 3 2 2 10 4" xfId="21833"/>
    <cellStyle name="Moeda 3 3 2 2 11" xfId="10398"/>
    <cellStyle name="Moeda 3 3 2 2 11 2" xfId="27765"/>
    <cellStyle name="Moeda 3 3 2 2 12" xfId="14757"/>
    <cellStyle name="Moeda 3 3 2 2 12 2" xfId="23460"/>
    <cellStyle name="Moeda 3 3 2 2 13" xfId="19149"/>
    <cellStyle name="Moeda 3 3 2 2 2" xfId="1607"/>
    <cellStyle name="Moeda 3 3 2 2 2 2" xfId="1608"/>
    <cellStyle name="Moeda 3 3 2 2 2 2 2" xfId="1609"/>
    <cellStyle name="Moeda 3 3 2 2 2 2 2 2" xfId="10401"/>
    <cellStyle name="Moeda 3 3 2 2 2 2 2 2 2" xfId="27768"/>
    <cellStyle name="Moeda 3 3 2 2 2 2 2 3" xfId="14760"/>
    <cellStyle name="Moeda 3 3 2 2 2 2 2 3 2" xfId="23463"/>
    <cellStyle name="Moeda 3 3 2 2 2 2 2 4" xfId="19152"/>
    <cellStyle name="Moeda 3 3 2 2 2 2 3" xfId="1610"/>
    <cellStyle name="Moeda 3 3 2 2 2 2 3 2" xfId="10402"/>
    <cellStyle name="Moeda 3 3 2 2 2 2 3 2 2" xfId="27769"/>
    <cellStyle name="Moeda 3 3 2 2 2 2 3 3" xfId="14761"/>
    <cellStyle name="Moeda 3 3 2 2 2 2 3 3 2" xfId="23464"/>
    <cellStyle name="Moeda 3 3 2 2 2 2 3 4" xfId="19153"/>
    <cellStyle name="Moeda 3 3 2 2 2 2 4" xfId="10400"/>
    <cellStyle name="Moeda 3 3 2 2 2 2 4 2" xfId="27767"/>
    <cellStyle name="Moeda 3 3 2 2 2 2 5" xfId="14759"/>
    <cellStyle name="Moeda 3 3 2 2 2 2 5 2" xfId="23462"/>
    <cellStyle name="Moeda 3 3 2 2 2 2 6" xfId="19151"/>
    <cellStyle name="Moeda 3 3 2 2 2 3" xfId="1611"/>
    <cellStyle name="Moeda 3 3 2 2 2 3 2" xfId="1612"/>
    <cellStyle name="Moeda 3 3 2 2 2 3 2 2" xfId="10404"/>
    <cellStyle name="Moeda 3 3 2 2 2 3 2 2 2" xfId="27771"/>
    <cellStyle name="Moeda 3 3 2 2 2 3 2 3" xfId="14763"/>
    <cellStyle name="Moeda 3 3 2 2 2 3 2 3 2" xfId="23466"/>
    <cellStyle name="Moeda 3 3 2 2 2 3 2 4" xfId="19155"/>
    <cellStyle name="Moeda 3 3 2 2 2 3 3" xfId="1613"/>
    <cellStyle name="Moeda 3 3 2 2 2 3 3 2" xfId="10405"/>
    <cellStyle name="Moeda 3 3 2 2 2 3 3 2 2" xfId="27772"/>
    <cellStyle name="Moeda 3 3 2 2 2 3 3 3" xfId="14764"/>
    <cellStyle name="Moeda 3 3 2 2 2 3 3 3 2" xfId="23467"/>
    <cellStyle name="Moeda 3 3 2 2 2 3 3 4" xfId="19156"/>
    <cellStyle name="Moeda 3 3 2 2 2 3 4" xfId="10403"/>
    <cellStyle name="Moeda 3 3 2 2 2 3 4 2" xfId="27770"/>
    <cellStyle name="Moeda 3 3 2 2 2 3 5" xfId="14762"/>
    <cellStyle name="Moeda 3 3 2 2 2 3 5 2" xfId="23465"/>
    <cellStyle name="Moeda 3 3 2 2 2 3 6" xfId="19154"/>
    <cellStyle name="Moeda 3 3 2 2 2 4" xfId="1614"/>
    <cellStyle name="Moeda 3 3 2 2 2 4 2" xfId="10406"/>
    <cellStyle name="Moeda 3 3 2 2 2 4 2 2" xfId="27773"/>
    <cellStyle name="Moeda 3 3 2 2 2 4 3" xfId="14765"/>
    <cellStyle name="Moeda 3 3 2 2 2 4 3 2" xfId="23468"/>
    <cellStyle name="Moeda 3 3 2 2 2 4 4" xfId="19157"/>
    <cellStyle name="Moeda 3 3 2 2 2 5" xfId="1615"/>
    <cellStyle name="Moeda 3 3 2 2 2 5 2" xfId="10407"/>
    <cellStyle name="Moeda 3 3 2 2 2 5 2 2" xfId="27774"/>
    <cellStyle name="Moeda 3 3 2 2 2 5 3" xfId="14766"/>
    <cellStyle name="Moeda 3 3 2 2 2 5 3 2" xfId="23469"/>
    <cellStyle name="Moeda 3 3 2 2 2 5 4" xfId="19158"/>
    <cellStyle name="Moeda 3 3 2 2 2 6" xfId="8723"/>
    <cellStyle name="Moeda 3 3 2 2 2 6 2" xfId="13083"/>
    <cellStyle name="Moeda 3 3 2 2 2 6 2 2" xfId="30450"/>
    <cellStyle name="Moeda 3 3 2 2 2 6 3" xfId="17517"/>
    <cellStyle name="Moeda 3 3 2 2 2 6 3 2" xfId="26146"/>
    <cellStyle name="Moeda 3 3 2 2 2 6 4" xfId="21834"/>
    <cellStyle name="Moeda 3 3 2 2 2 7" xfId="10399"/>
    <cellStyle name="Moeda 3 3 2 2 2 7 2" xfId="27766"/>
    <cellStyle name="Moeda 3 3 2 2 2 8" xfId="14758"/>
    <cellStyle name="Moeda 3 3 2 2 2 8 2" xfId="23461"/>
    <cellStyle name="Moeda 3 3 2 2 2 9" xfId="19150"/>
    <cellStyle name="Moeda 3 3 2 2 3" xfId="1616"/>
    <cellStyle name="Moeda 3 3 2 2 3 2" xfId="1617"/>
    <cellStyle name="Moeda 3 3 2 2 3 2 2" xfId="1618"/>
    <cellStyle name="Moeda 3 3 2 2 3 2 2 2" xfId="10410"/>
    <cellStyle name="Moeda 3 3 2 2 3 2 2 2 2" xfId="27777"/>
    <cellStyle name="Moeda 3 3 2 2 3 2 2 3" xfId="14769"/>
    <cellStyle name="Moeda 3 3 2 2 3 2 2 3 2" xfId="23472"/>
    <cellStyle name="Moeda 3 3 2 2 3 2 2 4" xfId="19161"/>
    <cellStyle name="Moeda 3 3 2 2 3 2 3" xfId="1619"/>
    <cellStyle name="Moeda 3 3 2 2 3 2 3 2" xfId="10411"/>
    <cellStyle name="Moeda 3 3 2 2 3 2 3 2 2" xfId="27778"/>
    <cellStyle name="Moeda 3 3 2 2 3 2 3 3" xfId="14770"/>
    <cellStyle name="Moeda 3 3 2 2 3 2 3 3 2" xfId="23473"/>
    <cellStyle name="Moeda 3 3 2 2 3 2 3 4" xfId="19162"/>
    <cellStyle name="Moeda 3 3 2 2 3 2 4" xfId="10409"/>
    <cellStyle name="Moeda 3 3 2 2 3 2 4 2" xfId="27776"/>
    <cellStyle name="Moeda 3 3 2 2 3 2 5" xfId="14768"/>
    <cellStyle name="Moeda 3 3 2 2 3 2 5 2" xfId="23471"/>
    <cellStyle name="Moeda 3 3 2 2 3 2 6" xfId="19160"/>
    <cellStyle name="Moeda 3 3 2 2 3 3" xfId="1620"/>
    <cellStyle name="Moeda 3 3 2 2 3 3 2" xfId="1621"/>
    <cellStyle name="Moeda 3 3 2 2 3 3 2 2" xfId="10413"/>
    <cellStyle name="Moeda 3 3 2 2 3 3 2 2 2" xfId="27780"/>
    <cellStyle name="Moeda 3 3 2 2 3 3 2 3" xfId="14772"/>
    <cellStyle name="Moeda 3 3 2 2 3 3 2 3 2" xfId="23475"/>
    <cellStyle name="Moeda 3 3 2 2 3 3 2 4" xfId="19164"/>
    <cellStyle name="Moeda 3 3 2 2 3 3 3" xfId="1622"/>
    <cellStyle name="Moeda 3 3 2 2 3 3 3 2" xfId="10414"/>
    <cellStyle name="Moeda 3 3 2 2 3 3 3 2 2" xfId="27781"/>
    <cellStyle name="Moeda 3 3 2 2 3 3 3 3" xfId="14773"/>
    <cellStyle name="Moeda 3 3 2 2 3 3 3 3 2" xfId="23476"/>
    <cellStyle name="Moeda 3 3 2 2 3 3 3 4" xfId="19165"/>
    <cellStyle name="Moeda 3 3 2 2 3 3 4" xfId="10412"/>
    <cellStyle name="Moeda 3 3 2 2 3 3 4 2" xfId="27779"/>
    <cellStyle name="Moeda 3 3 2 2 3 3 5" xfId="14771"/>
    <cellStyle name="Moeda 3 3 2 2 3 3 5 2" xfId="23474"/>
    <cellStyle name="Moeda 3 3 2 2 3 3 6" xfId="19163"/>
    <cellStyle name="Moeda 3 3 2 2 3 4" xfId="1623"/>
    <cellStyle name="Moeda 3 3 2 2 3 4 2" xfId="10415"/>
    <cellStyle name="Moeda 3 3 2 2 3 4 2 2" xfId="27782"/>
    <cellStyle name="Moeda 3 3 2 2 3 4 3" xfId="14774"/>
    <cellStyle name="Moeda 3 3 2 2 3 4 3 2" xfId="23477"/>
    <cellStyle name="Moeda 3 3 2 2 3 4 4" xfId="19166"/>
    <cellStyle name="Moeda 3 3 2 2 3 5" xfId="1624"/>
    <cellStyle name="Moeda 3 3 2 2 3 5 2" xfId="10416"/>
    <cellStyle name="Moeda 3 3 2 2 3 5 2 2" xfId="27783"/>
    <cellStyle name="Moeda 3 3 2 2 3 5 3" xfId="14775"/>
    <cellStyle name="Moeda 3 3 2 2 3 5 3 2" xfId="23478"/>
    <cellStyle name="Moeda 3 3 2 2 3 5 4" xfId="19167"/>
    <cellStyle name="Moeda 3 3 2 2 3 6" xfId="10408"/>
    <cellStyle name="Moeda 3 3 2 2 3 6 2" xfId="27775"/>
    <cellStyle name="Moeda 3 3 2 2 3 7" xfId="14767"/>
    <cellStyle name="Moeda 3 3 2 2 3 7 2" xfId="23470"/>
    <cellStyle name="Moeda 3 3 2 2 3 8" xfId="19159"/>
    <cellStyle name="Moeda 3 3 2 2 4" xfId="1625"/>
    <cellStyle name="Moeda 3 3 2 2 4 2" xfId="1626"/>
    <cellStyle name="Moeda 3 3 2 2 4 2 2" xfId="1627"/>
    <cellStyle name="Moeda 3 3 2 2 4 2 2 2" xfId="10419"/>
    <cellStyle name="Moeda 3 3 2 2 4 2 2 2 2" xfId="27786"/>
    <cellStyle name="Moeda 3 3 2 2 4 2 2 3" xfId="14778"/>
    <cellStyle name="Moeda 3 3 2 2 4 2 2 3 2" xfId="23481"/>
    <cellStyle name="Moeda 3 3 2 2 4 2 2 4" xfId="19170"/>
    <cellStyle name="Moeda 3 3 2 2 4 2 3" xfId="1628"/>
    <cellStyle name="Moeda 3 3 2 2 4 2 3 2" xfId="10420"/>
    <cellStyle name="Moeda 3 3 2 2 4 2 3 2 2" xfId="27787"/>
    <cellStyle name="Moeda 3 3 2 2 4 2 3 3" xfId="14779"/>
    <cellStyle name="Moeda 3 3 2 2 4 2 3 3 2" xfId="23482"/>
    <cellStyle name="Moeda 3 3 2 2 4 2 3 4" xfId="19171"/>
    <cellStyle name="Moeda 3 3 2 2 4 2 4" xfId="10418"/>
    <cellStyle name="Moeda 3 3 2 2 4 2 4 2" xfId="27785"/>
    <cellStyle name="Moeda 3 3 2 2 4 2 5" xfId="14777"/>
    <cellStyle name="Moeda 3 3 2 2 4 2 5 2" xfId="23480"/>
    <cellStyle name="Moeda 3 3 2 2 4 2 6" xfId="19169"/>
    <cellStyle name="Moeda 3 3 2 2 4 3" xfId="1629"/>
    <cellStyle name="Moeda 3 3 2 2 4 3 2" xfId="10421"/>
    <cellStyle name="Moeda 3 3 2 2 4 3 2 2" xfId="27788"/>
    <cellStyle name="Moeda 3 3 2 2 4 3 3" xfId="14780"/>
    <cellStyle name="Moeda 3 3 2 2 4 3 3 2" xfId="23483"/>
    <cellStyle name="Moeda 3 3 2 2 4 3 4" xfId="19172"/>
    <cellStyle name="Moeda 3 3 2 2 4 4" xfId="1630"/>
    <cellStyle name="Moeda 3 3 2 2 4 4 2" xfId="10422"/>
    <cellStyle name="Moeda 3 3 2 2 4 4 2 2" xfId="27789"/>
    <cellStyle name="Moeda 3 3 2 2 4 4 3" xfId="14781"/>
    <cellStyle name="Moeda 3 3 2 2 4 4 3 2" xfId="23484"/>
    <cellStyle name="Moeda 3 3 2 2 4 4 4" xfId="19173"/>
    <cellStyle name="Moeda 3 3 2 2 4 5" xfId="10417"/>
    <cellStyle name="Moeda 3 3 2 2 4 5 2" xfId="27784"/>
    <cellStyle name="Moeda 3 3 2 2 4 6" xfId="14776"/>
    <cellStyle name="Moeda 3 3 2 2 4 6 2" xfId="23479"/>
    <cellStyle name="Moeda 3 3 2 2 4 7" xfId="19168"/>
    <cellStyle name="Moeda 3 3 2 2 5" xfId="1631"/>
    <cellStyle name="Moeda 3 3 2 2 5 2" xfId="1632"/>
    <cellStyle name="Moeda 3 3 2 2 5 2 2" xfId="1633"/>
    <cellStyle name="Moeda 3 3 2 2 5 2 2 2" xfId="10425"/>
    <cellStyle name="Moeda 3 3 2 2 5 2 2 2 2" xfId="27792"/>
    <cellStyle name="Moeda 3 3 2 2 5 2 2 3" xfId="14784"/>
    <cellStyle name="Moeda 3 3 2 2 5 2 2 3 2" xfId="23487"/>
    <cellStyle name="Moeda 3 3 2 2 5 2 2 4" xfId="19176"/>
    <cellStyle name="Moeda 3 3 2 2 5 2 3" xfId="1634"/>
    <cellStyle name="Moeda 3 3 2 2 5 2 3 2" xfId="10426"/>
    <cellStyle name="Moeda 3 3 2 2 5 2 3 2 2" xfId="27793"/>
    <cellStyle name="Moeda 3 3 2 2 5 2 3 3" xfId="14785"/>
    <cellStyle name="Moeda 3 3 2 2 5 2 3 3 2" xfId="23488"/>
    <cellStyle name="Moeda 3 3 2 2 5 2 3 4" xfId="19177"/>
    <cellStyle name="Moeda 3 3 2 2 5 2 4" xfId="10424"/>
    <cellStyle name="Moeda 3 3 2 2 5 2 4 2" xfId="27791"/>
    <cellStyle name="Moeda 3 3 2 2 5 2 5" xfId="14783"/>
    <cellStyle name="Moeda 3 3 2 2 5 2 5 2" xfId="23486"/>
    <cellStyle name="Moeda 3 3 2 2 5 2 6" xfId="19175"/>
    <cellStyle name="Moeda 3 3 2 2 5 3" xfId="1635"/>
    <cellStyle name="Moeda 3 3 2 2 5 3 2" xfId="10427"/>
    <cellStyle name="Moeda 3 3 2 2 5 3 2 2" xfId="27794"/>
    <cellStyle name="Moeda 3 3 2 2 5 3 3" xfId="14786"/>
    <cellStyle name="Moeda 3 3 2 2 5 3 3 2" xfId="23489"/>
    <cellStyle name="Moeda 3 3 2 2 5 3 4" xfId="19178"/>
    <cellStyle name="Moeda 3 3 2 2 5 4" xfId="1636"/>
    <cellStyle name="Moeda 3 3 2 2 5 4 2" xfId="10428"/>
    <cellStyle name="Moeda 3 3 2 2 5 4 2 2" xfId="27795"/>
    <cellStyle name="Moeda 3 3 2 2 5 4 3" xfId="14787"/>
    <cellStyle name="Moeda 3 3 2 2 5 4 3 2" xfId="23490"/>
    <cellStyle name="Moeda 3 3 2 2 5 4 4" xfId="19179"/>
    <cellStyle name="Moeda 3 3 2 2 5 5" xfId="10423"/>
    <cellStyle name="Moeda 3 3 2 2 5 5 2" xfId="27790"/>
    <cellStyle name="Moeda 3 3 2 2 5 6" xfId="14782"/>
    <cellStyle name="Moeda 3 3 2 2 5 6 2" xfId="23485"/>
    <cellStyle name="Moeda 3 3 2 2 5 7" xfId="19174"/>
    <cellStyle name="Moeda 3 3 2 2 6" xfId="1637"/>
    <cellStyle name="Moeda 3 3 2 2 6 2" xfId="1638"/>
    <cellStyle name="Moeda 3 3 2 2 6 2 2" xfId="10430"/>
    <cellStyle name="Moeda 3 3 2 2 6 2 2 2" xfId="27797"/>
    <cellStyle name="Moeda 3 3 2 2 6 2 3" xfId="14789"/>
    <cellStyle name="Moeda 3 3 2 2 6 2 3 2" xfId="23492"/>
    <cellStyle name="Moeda 3 3 2 2 6 2 4" xfId="19181"/>
    <cellStyle name="Moeda 3 3 2 2 6 3" xfId="1639"/>
    <cellStyle name="Moeda 3 3 2 2 6 3 2" xfId="10431"/>
    <cellStyle name="Moeda 3 3 2 2 6 3 2 2" xfId="27798"/>
    <cellStyle name="Moeda 3 3 2 2 6 3 3" xfId="14790"/>
    <cellStyle name="Moeda 3 3 2 2 6 3 3 2" xfId="23493"/>
    <cellStyle name="Moeda 3 3 2 2 6 3 4" xfId="19182"/>
    <cellStyle name="Moeda 3 3 2 2 6 4" xfId="10429"/>
    <cellStyle name="Moeda 3 3 2 2 6 4 2" xfId="27796"/>
    <cellStyle name="Moeda 3 3 2 2 6 5" xfId="14788"/>
    <cellStyle name="Moeda 3 3 2 2 6 5 2" xfId="23491"/>
    <cellStyle name="Moeda 3 3 2 2 6 6" xfId="19180"/>
    <cellStyle name="Moeda 3 3 2 2 7" xfId="1640"/>
    <cellStyle name="Moeda 3 3 2 2 7 2" xfId="10432"/>
    <cellStyle name="Moeda 3 3 2 2 7 2 2" xfId="27799"/>
    <cellStyle name="Moeda 3 3 2 2 7 3" xfId="14791"/>
    <cellStyle name="Moeda 3 3 2 2 7 3 2" xfId="23494"/>
    <cellStyle name="Moeda 3 3 2 2 7 4" xfId="19183"/>
    <cellStyle name="Moeda 3 3 2 2 8" xfId="1641"/>
    <cellStyle name="Moeda 3 3 2 2 8 2" xfId="10433"/>
    <cellStyle name="Moeda 3 3 2 2 8 2 2" xfId="27800"/>
    <cellStyle name="Moeda 3 3 2 2 8 3" xfId="14792"/>
    <cellStyle name="Moeda 3 3 2 2 8 3 2" xfId="23495"/>
    <cellStyle name="Moeda 3 3 2 2 8 4" xfId="19184"/>
    <cellStyle name="Moeda 3 3 2 2 9" xfId="8359"/>
    <cellStyle name="Moeda 3 3 2 2 9 2" xfId="12831"/>
    <cellStyle name="Moeda 3 3 2 2 9 2 2" xfId="30198"/>
    <cellStyle name="Moeda 3 3 2 2 9 3" xfId="17225"/>
    <cellStyle name="Moeda 3 3 2 2 9 3 2" xfId="25894"/>
    <cellStyle name="Moeda 3 3 2 2 9 4" xfId="21582"/>
    <cellStyle name="Moeda 3 3 2 3" xfId="1642"/>
    <cellStyle name="Moeda 3 3 2 3 2" xfId="1643"/>
    <cellStyle name="Moeda 3 3 2 3 2 2" xfId="1644"/>
    <cellStyle name="Moeda 3 3 2 3 2 2 2" xfId="10436"/>
    <cellStyle name="Moeda 3 3 2 3 2 2 2 2" xfId="27803"/>
    <cellStyle name="Moeda 3 3 2 3 2 2 3" xfId="14795"/>
    <cellStyle name="Moeda 3 3 2 3 2 2 3 2" xfId="23498"/>
    <cellStyle name="Moeda 3 3 2 3 2 2 4" xfId="19187"/>
    <cellStyle name="Moeda 3 3 2 3 2 3" xfId="1645"/>
    <cellStyle name="Moeda 3 3 2 3 2 3 2" xfId="10437"/>
    <cellStyle name="Moeda 3 3 2 3 2 3 2 2" xfId="27804"/>
    <cellStyle name="Moeda 3 3 2 3 2 3 3" xfId="14796"/>
    <cellStyle name="Moeda 3 3 2 3 2 3 3 2" xfId="23499"/>
    <cellStyle name="Moeda 3 3 2 3 2 3 4" xfId="19188"/>
    <cellStyle name="Moeda 3 3 2 3 2 4" xfId="10435"/>
    <cellStyle name="Moeda 3 3 2 3 2 4 2" xfId="27802"/>
    <cellStyle name="Moeda 3 3 2 3 2 5" xfId="14794"/>
    <cellStyle name="Moeda 3 3 2 3 2 5 2" xfId="23497"/>
    <cellStyle name="Moeda 3 3 2 3 2 6" xfId="19186"/>
    <cellStyle name="Moeda 3 3 2 3 3" xfId="1646"/>
    <cellStyle name="Moeda 3 3 2 3 3 2" xfId="1647"/>
    <cellStyle name="Moeda 3 3 2 3 3 2 2" xfId="10439"/>
    <cellStyle name="Moeda 3 3 2 3 3 2 2 2" xfId="27806"/>
    <cellStyle name="Moeda 3 3 2 3 3 2 3" xfId="14798"/>
    <cellStyle name="Moeda 3 3 2 3 3 2 3 2" xfId="23501"/>
    <cellStyle name="Moeda 3 3 2 3 3 2 4" xfId="19190"/>
    <cellStyle name="Moeda 3 3 2 3 3 3" xfId="1648"/>
    <cellStyle name="Moeda 3 3 2 3 3 3 2" xfId="10440"/>
    <cellStyle name="Moeda 3 3 2 3 3 3 2 2" xfId="27807"/>
    <cellStyle name="Moeda 3 3 2 3 3 3 3" xfId="14799"/>
    <cellStyle name="Moeda 3 3 2 3 3 3 3 2" xfId="23502"/>
    <cellStyle name="Moeda 3 3 2 3 3 3 4" xfId="19191"/>
    <cellStyle name="Moeda 3 3 2 3 3 4" xfId="10438"/>
    <cellStyle name="Moeda 3 3 2 3 3 4 2" xfId="27805"/>
    <cellStyle name="Moeda 3 3 2 3 3 5" xfId="14797"/>
    <cellStyle name="Moeda 3 3 2 3 3 5 2" xfId="23500"/>
    <cellStyle name="Moeda 3 3 2 3 3 6" xfId="19189"/>
    <cellStyle name="Moeda 3 3 2 3 4" xfId="1649"/>
    <cellStyle name="Moeda 3 3 2 3 4 2" xfId="10441"/>
    <cellStyle name="Moeda 3 3 2 3 4 2 2" xfId="27808"/>
    <cellStyle name="Moeda 3 3 2 3 4 3" xfId="14800"/>
    <cellStyle name="Moeda 3 3 2 3 4 3 2" xfId="23503"/>
    <cellStyle name="Moeda 3 3 2 3 4 4" xfId="19192"/>
    <cellStyle name="Moeda 3 3 2 3 5" xfId="1650"/>
    <cellStyle name="Moeda 3 3 2 3 5 2" xfId="10442"/>
    <cellStyle name="Moeda 3 3 2 3 5 2 2" xfId="27809"/>
    <cellStyle name="Moeda 3 3 2 3 5 3" xfId="14801"/>
    <cellStyle name="Moeda 3 3 2 3 5 3 2" xfId="23504"/>
    <cellStyle name="Moeda 3 3 2 3 5 4" xfId="19193"/>
    <cellStyle name="Moeda 3 3 2 3 6" xfId="8724"/>
    <cellStyle name="Moeda 3 3 2 3 6 2" xfId="13084"/>
    <cellStyle name="Moeda 3 3 2 3 6 2 2" xfId="30451"/>
    <cellStyle name="Moeda 3 3 2 3 6 3" xfId="17518"/>
    <cellStyle name="Moeda 3 3 2 3 6 3 2" xfId="26147"/>
    <cellStyle name="Moeda 3 3 2 3 6 4" xfId="21835"/>
    <cellStyle name="Moeda 3 3 2 3 7" xfId="10434"/>
    <cellStyle name="Moeda 3 3 2 3 7 2" xfId="27801"/>
    <cellStyle name="Moeda 3 3 2 3 8" xfId="14793"/>
    <cellStyle name="Moeda 3 3 2 3 8 2" xfId="23496"/>
    <cellStyle name="Moeda 3 3 2 3 9" xfId="19185"/>
    <cellStyle name="Moeda 3 3 2 4" xfId="1651"/>
    <cellStyle name="Moeda 3 3 2 4 2" xfId="1652"/>
    <cellStyle name="Moeda 3 3 2 4 2 2" xfId="1653"/>
    <cellStyle name="Moeda 3 3 2 4 2 2 2" xfId="10445"/>
    <cellStyle name="Moeda 3 3 2 4 2 2 2 2" xfId="27812"/>
    <cellStyle name="Moeda 3 3 2 4 2 2 3" xfId="14804"/>
    <cellStyle name="Moeda 3 3 2 4 2 2 3 2" xfId="23507"/>
    <cellStyle name="Moeda 3 3 2 4 2 2 4" xfId="19196"/>
    <cellStyle name="Moeda 3 3 2 4 2 3" xfId="1654"/>
    <cellStyle name="Moeda 3 3 2 4 2 3 2" xfId="10446"/>
    <cellStyle name="Moeda 3 3 2 4 2 3 2 2" xfId="27813"/>
    <cellStyle name="Moeda 3 3 2 4 2 3 3" xfId="14805"/>
    <cellStyle name="Moeda 3 3 2 4 2 3 3 2" xfId="23508"/>
    <cellStyle name="Moeda 3 3 2 4 2 3 4" xfId="19197"/>
    <cellStyle name="Moeda 3 3 2 4 2 4" xfId="10444"/>
    <cellStyle name="Moeda 3 3 2 4 2 4 2" xfId="27811"/>
    <cellStyle name="Moeda 3 3 2 4 2 5" xfId="14803"/>
    <cellStyle name="Moeda 3 3 2 4 2 5 2" xfId="23506"/>
    <cellStyle name="Moeda 3 3 2 4 2 6" xfId="19195"/>
    <cellStyle name="Moeda 3 3 2 4 3" xfId="1655"/>
    <cellStyle name="Moeda 3 3 2 4 3 2" xfId="1656"/>
    <cellStyle name="Moeda 3 3 2 4 3 2 2" xfId="10448"/>
    <cellStyle name="Moeda 3 3 2 4 3 2 2 2" xfId="27815"/>
    <cellStyle name="Moeda 3 3 2 4 3 2 3" xfId="14807"/>
    <cellStyle name="Moeda 3 3 2 4 3 2 3 2" xfId="23510"/>
    <cellStyle name="Moeda 3 3 2 4 3 2 4" xfId="19199"/>
    <cellStyle name="Moeda 3 3 2 4 3 3" xfId="1657"/>
    <cellStyle name="Moeda 3 3 2 4 3 3 2" xfId="10449"/>
    <cellStyle name="Moeda 3 3 2 4 3 3 2 2" xfId="27816"/>
    <cellStyle name="Moeda 3 3 2 4 3 3 3" xfId="14808"/>
    <cellStyle name="Moeda 3 3 2 4 3 3 3 2" xfId="23511"/>
    <cellStyle name="Moeda 3 3 2 4 3 3 4" xfId="19200"/>
    <cellStyle name="Moeda 3 3 2 4 3 4" xfId="10447"/>
    <cellStyle name="Moeda 3 3 2 4 3 4 2" xfId="27814"/>
    <cellStyle name="Moeda 3 3 2 4 3 5" xfId="14806"/>
    <cellStyle name="Moeda 3 3 2 4 3 5 2" xfId="23509"/>
    <cellStyle name="Moeda 3 3 2 4 3 6" xfId="19198"/>
    <cellStyle name="Moeda 3 3 2 4 4" xfId="1658"/>
    <cellStyle name="Moeda 3 3 2 4 4 2" xfId="10450"/>
    <cellStyle name="Moeda 3 3 2 4 4 2 2" xfId="27817"/>
    <cellStyle name="Moeda 3 3 2 4 4 3" xfId="14809"/>
    <cellStyle name="Moeda 3 3 2 4 4 3 2" xfId="23512"/>
    <cellStyle name="Moeda 3 3 2 4 4 4" xfId="19201"/>
    <cellStyle name="Moeda 3 3 2 4 5" xfId="1659"/>
    <cellStyle name="Moeda 3 3 2 4 5 2" xfId="10451"/>
    <cellStyle name="Moeda 3 3 2 4 5 2 2" xfId="27818"/>
    <cellStyle name="Moeda 3 3 2 4 5 3" xfId="14810"/>
    <cellStyle name="Moeda 3 3 2 4 5 3 2" xfId="23513"/>
    <cellStyle name="Moeda 3 3 2 4 5 4" xfId="19202"/>
    <cellStyle name="Moeda 3 3 2 4 6" xfId="10443"/>
    <cellStyle name="Moeda 3 3 2 4 6 2" xfId="27810"/>
    <cellStyle name="Moeda 3 3 2 4 7" xfId="14802"/>
    <cellStyle name="Moeda 3 3 2 4 7 2" xfId="23505"/>
    <cellStyle name="Moeda 3 3 2 4 8" xfId="19194"/>
    <cellStyle name="Moeda 3 3 2 5" xfId="1660"/>
    <cellStyle name="Moeda 3 3 2 5 2" xfId="1661"/>
    <cellStyle name="Moeda 3 3 2 5 2 2" xfId="1662"/>
    <cellStyle name="Moeda 3 3 2 5 2 2 2" xfId="10454"/>
    <cellStyle name="Moeda 3 3 2 5 2 2 2 2" xfId="27821"/>
    <cellStyle name="Moeda 3 3 2 5 2 2 3" xfId="14813"/>
    <cellStyle name="Moeda 3 3 2 5 2 2 3 2" xfId="23516"/>
    <cellStyle name="Moeda 3 3 2 5 2 2 4" xfId="19205"/>
    <cellStyle name="Moeda 3 3 2 5 2 3" xfId="1663"/>
    <cellStyle name="Moeda 3 3 2 5 2 3 2" xfId="10455"/>
    <cellStyle name="Moeda 3 3 2 5 2 3 2 2" xfId="27822"/>
    <cellStyle name="Moeda 3 3 2 5 2 3 3" xfId="14814"/>
    <cellStyle name="Moeda 3 3 2 5 2 3 3 2" xfId="23517"/>
    <cellStyle name="Moeda 3 3 2 5 2 3 4" xfId="19206"/>
    <cellStyle name="Moeda 3 3 2 5 2 4" xfId="10453"/>
    <cellStyle name="Moeda 3 3 2 5 2 4 2" xfId="27820"/>
    <cellStyle name="Moeda 3 3 2 5 2 5" xfId="14812"/>
    <cellStyle name="Moeda 3 3 2 5 2 5 2" xfId="23515"/>
    <cellStyle name="Moeda 3 3 2 5 2 6" xfId="19204"/>
    <cellStyle name="Moeda 3 3 2 5 3" xfId="1664"/>
    <cellStyle name="Moeda 3 3 2 5 3 2" xfId="10456"/>
    <cellStyle name="Moeda 3 3 2 5 3 2 2" xfId="27823"/>
    <cellStyle name="Moeda 3 3 2 5 3 3" xfId="14815"/>
    <cellStyle name="Moeda 3 3 2 5 3 3 2" xfId="23518"/>
    <cellStyle name="Moeda 3 3 2 5 3 4" xfId="19207"/>
    <cellStyle name="Moeda 3 3 2 5 4" xfId="1665"/>
    <cellStyle name="Moeda 3 3 2 5 4 2" xfId="10457"/>
    <cellStyle name="Moeda 3 3 2 5 4 2 2" xfId="27824"/>
    <cellStyle name="Moeda 3 3 2 5 4 3" xfId="14816"/>
    <cellStyle name="Moeda 3 3 2 5 4 3 2" xfId="23519"/>
    <cellStyle name="Moeda 3 3 2 5 4 4" xfId="19208"/>
    <cellStyle name="Moeda 3 3 2 5 5" xfId="10452"/>
    <cellStyle name="Moeda 3 3 2 5 5 2" xfId="27819"/>
    <cellStyle name="Moeda 3 3 2 5 6" xfId="14811"/>
    <cellStyle name="Moeda 3 3 2 5 6 2" xfId="23514"/>
    <cellStyle name="Moeda 3 3 2 5 7" xfId="19203"/>
    <cellStyle name="Moeda 3 3 2 6" xfId="1666"/>
    <cellStyle name="Moeda 3 3 2 6 2" xfId="1667"/>
    <cellStyle name="Moeda 3 3 2 6 2 2" xfId="1668"/>
    <cellStyle name="Moeda 3 3 2 6 2 2 2" xfId="10460"/>
    <cellStyle name="Moeda 3 3 2 6 2 2 2 2" xfId="27827"/>
    <cellStyle name="Moeda 3 3 2 6 2 2 3" xfId="14819"/>
    <cellStyle name="Moeda 3 3 2 6 2 2 3 2" xfId="23522"/>
    <cellStyle name="Moeda 3 3 2 6 2 2 4" xfId="19211"/>
    <cellStyle name="Moeda 3 3 2 6 2 3" xfId="1669"/>
    <cellStyle name="Moeda 3 3 2 6 2 3 2" xfId="10461"/>
    <cellStyle name="Moeda 3 3 2 6 2 3 2 2" xfId="27828"/>
    <cellStyle name="Moeda 3 3 2 6 2 3 3" xfId="14820"/>
    <cellStyle name="Moeda 3 3 2 6 2 3 3 2" xfId="23523"/>
    <cellStyle name="Moeda 3 3 2 6 2 3 4" xfId="19212"/>
    <cellStyle name="Moeda 3 3 2 6 2 4" xfId="10459"/>
    <cellStyle name="Moeda 3 3 2 6 2 4 2" xfId="27826"/>
    <cellStyle name="Moeda 3 3 2 6 2 5" xfId="14818"/>
    <cellStyle name="Moeda 3 3 2 6 2 5 2" xfId="23521"/>
    <cellStyle name="Moeda 3 3 2 6 2 6" xfId="19210"/>
    <cellStyle name="Moeda 3 3 2 6 3" xfId="1670"/>
    <cellStyle name="Moeda 3 3 2 6 3 2" xfId="10462"/>
    <cellStyle name="Moeda 3 3 2 6 3 2 2" xfId="27829"/>
    <cellStyle name="Moeda 3 3 2 6 3 3" xfId="14821"/>
    <cellStyle name="Moeda 3 3 2 6 3 3 2" xfId="23524"/>
    <cellStyle name="Moeda 3 3 2 6 3 4" xfId="19213"/>
    <cellStyle name="Moeda 3 3 2 6 4" xfId="1671"/>
    <cellStyle name="Moeda 3 3 2 6 4 2" xfId="10463"/>
    <cellStyle name="Moeda 3 3 2 6 4 2 2" xfId="27830"/>
    <cellStyle name="Moeda 3 3 2 6 4 3" xfId="14822"/>
    <cellStyle name="Moeda 3 3 2 6 4 3 2" xfId="23525"/>
    <cellStyle name="Moeda 3 3 2 6 4 4" xfId="19214"/>
    <cellStyle name="Moeda 3 3 2 6 5" xfId="10458"/>
    <cellStyle name="Moeda 3 3 2 6 5 2" xfId="27825"/>
    <cellStyle name="Moeda 3 3 2 6 6" xfId="14817"/>
    <cellStyle name="Moeda 3 3 2 6 6 2" xfId="23520"/>
    <cellStyle name="Moeda 3 3 2 6 7" xfId="19209"/>
    <cellStyle name="Moeda 3 3 2 7" xfId="1672"/>
    <cellStyle name="Moeda 3 3 2 7 2" xfId="1673"/>
    <cellStyle name="Moeda 3 3 2 7 2 2" xfId="10465"/>
    <cellStyle name="Moeda 3 3 2 7 2 2 2" xfId="27832"/>
    <cellStyle name="Moeda 3 3 2 7 2 3" xfId="14824"/>
    <cellStyle name="Moeda 3 3 2 7 2 3 2" xfId="23527"/>
    <cellStyle name="Moeda 3 3 2 7 2 4" xfId="19216"/>
    <cellStyle name="Moeda 3 3 2 7 3" xfId="1674"/>
    <cellStyle name="Moeda 3 3 2 7 3 2" xfId="10466"/>
    <cellStyle name="Moeda 3 3 2 7 3 2 2" xfId="27833"/>
    <cellStyle name="Moeda 3 3 2 7 3 3" xfId="14825"/>
    <cellStyle name="Moeda 3 3 2 7 3 3 2" xfId="23528"/>
    <cellStyle name="Moeda 3 3 2 7 3 4" xfId="19217"/>
    <cellStyle name="Moeda 3 3 2 7 4" xfId="10464"/>
    <cellStyle name="Moeda 3 3 2 7 4 2" xfId="27831"/>
    <cellStyle name="Moeda 3 3 2 7 5" xfId="14823"/>
    <cellStyle name="Moeda 3 3 2 7 5 2" xfId="23526"/>
    <cellStyle name="Moeda 3 3 2 7 6" xfId="19215"/>
    <cellStyle name="Moeda 3 3 2 8" xfId="1675"/>
    <cellStyle name="Moeda 3 3 2 8 2" xfId="10467"/>
    <cellStyle name="Moeda 3 3 2 8 2 2" xfId="27834"/>
    <cellStyle name="Moeda 3 3 2 8 3" xfId="14826"/>
    <cellStyle name="Moeda 3 3 2 8 3 2" xfId="23529"/>
    <cellStyle name="Moeda 3 3 2 8 4" xfId="19218"/>
    <cellStyle name="Moeda 3 3 2 9" xfId="1676"/>
    <cellStyle name="Moeda 3 3 2 9 2" xfId="10468"/>
    <cellStyle name="Moeda 3 3 2 9 2 2" xfId="27835"/>
    <cellStyle name="Moeda 3 3 2 9 3" xfId="14827"/>
    <cellStyle name="Moeda 3 3 2 9 3 2" xfId="23530"/>
    <cellStyle name="Moeda 3 3 2 9 4" xfId="19219"/>
    <cellStyle name="Moeda 3 3 3" xfId="1677"/>
    <cellStyle name="Moeda 3 3 3 10" xfId="8725"/>
    <cellStyle name="Moeda 3 3 3 10 2" xfId="13085"/>
    <cellStyle name="Moeda 3 3 3 10 2 2" xfId="30452"/>
    <cellStyle name="Moeda 3 3 3 10 3" xfId="17519"/>
    <cellStyle name="Moeda 3 3 3 10 3 2" xfId="26148"/>
    <cellStyle name="Moeda 3 3 3 10 4" xfId="21836"/>
    <cellStyle name="Moeda 3 3 3 11" xfId="10469"/>
    <cellStyle name="Moeda 3 3 3 11 2" xfId="27836"/>
    <cellStyle name="Moeda 3 3 3 12" xfId="14828"/>
    <cellStyle name="Moeda 3 3 3 12 2" xfId="23531"/>
    <cellStyle name="Moeda 3 3 3 13" xfId="19220"/>
    <cellStyle name="Moeda 3 3 3 2" xfId="1678"/>
    <cellStyle name="Moeda 3 3 3 2 2" xfId="1679"/>
    <cellStyle name="Moeda 3 3 3 2 2 2" xfId="1680"/>
    <cellStyle name="Moeda 3 3 3 2 2 2 2" xfId="10472"/>
    <cellStyle name="Moeda 3 3 3 2 2 2 2 2" xfId="27839"/>
    <cellStyle name="Moeda 3 3 3 2 2 2 3" xfId="14831"/>
    <cellStyle name="Moeda 3 3 3 2 2 2 3 2" xfId="23534"/>
    <cellStyle name="Moeda 3 3 3 2 2 2 4" xfId="19223"/>
    <cellStyle name="Moeda 3 3 3 2 2 3" xfId="1681"/>
    <cellStyle name="Moeda 3 3 3 2 2 3 2" xfId="10473"/>
    <cellStyle name="Moeda 3 3 3 2 2 3 2 2" xfId="27840"/>
    <cellStyle name="Moeda 3 3 3 2 2 3 3" xfId="14832"/>
    <cellStyle name="Moeda 3 3 3 2 2 3 3 2" xfId="23535"/>
    <cellStyle name="Moeda 3 3 3 2 2 3 4" xfId="19224"/>
    <cellStyle name="Moeda 3 3 3 2 2 4" xfId="10471"/>
    <cellStyle name="Moeda 3 3 3 2 2 4 2" xfId="27838"/>
    <cellStyle name="Moeda 3 3 3 2 2 5" xfId="14830"/>
    <cellStyle name="Moeda 3 3 3 2 2 5 2" xfId="23533"/>
    <cellStyle name="Moeda 3 3 3 2 2 6" xfId="19222"/>
    <cellStyle name="Moeda 3 3 3 2 3" xfId="1682"/>
    <cellStyle name="Moeda 3 3 3 2 3 2" xfId="1683"/>
    <cellStyle name="Moeda 3 3 3 2 3 2 2" xfId="10475"/>
    <cellStyle name="Moeda 3 3 3 2 3 2 2 2" xfId="27842"/>
    <cellStyle name="Moeda 3 3 3 2 3 2 3" xfId="14834"/>
    <cellStyle name="Moeda 3 3 3 2 3 2 3 2" xfId="23537"/>
    <cellStyle name="Moeda 3 3 3 2 3 2 4" xfId="19226"/>
    <cellStyle name="Moeda 3 3 3 2 3 3" xfId="1684"/>
    <cellStyle name="Moeda 3 3 3 2 3 3 2" xfId="10476"/>
    <cellStyle name="Moeda 3 3 3 2 3 3 2 2" xfId="27843"/>
    <cellStyle name="Moeda 3 3 3 2 3 3 3" xfId="14835"/>
    <cellStyle name="Moeda 3 3 3 2 3 3 3 2" xfId="23538"/>
    <cellStyle name="Moeda 3 3 3 2 3 3 4" xfId="19227"/>
    <cellStyle name="Moeda 3 3 3 2 3 4" xfId="10474"/>
    <cellStyle name="Moeda 3 3 3 2 3 4 2" xfId="27841"/>
    <cellStyle name="Moeda 3 3 3 2 3 5" xfId="14833"/>
    <cellStyle name="Moeda 3 3 3 2 3 5 2" xfId="23536"/>
    <cellStyle name="Moeda 3 3 3 2 3 6" xfId="19225"/>
    <cellStyle name="Moeda 3 3 3 2 4" xfId="1685"/>
    <cellStyle name="Moeda 3 3 3 2 4 2" xfId="10477"/>
    <cellStyle name="Moeda 3 3 3 2 4 2 2" xfId="27844"/>
    <cellStyle name="Moeda 3 3 3 2 4 3" xfId="14836"/>
    <cellStyle name="Moeda 3 3 3 2 4 3 2" xfId="23539"/>
    <cellStyle name="Moeda 3 3 3 2 4 4" xfId="19228"/>
    <cellStyle name="Moeda 3 3 3 2 5" xfId="1686"/>
    <cellStyle name="Moeda 3 3 3 2 5 2" xfId="10478"/>
    <cellStyle name="Moeda 3 3 3 2 5 2 2" xfId="27845"/>
    <cellStyle name="Moeda 3 3 3 2 5 3" xfId="14837"/>
    <cellStyle name="Moeda 3 3 3 2 5 3 2" xfId="23540"/>
    <cellStyle name="Moeda 3 3 3 2 5 4" xfId="19229"/>
    <cellStyle name="Moeda 3 3 3 2 6" xfId="8726"/>
    <cellStyle name="Moeda 3 3 3 2 6 2" xfId="13086"/>
    <cellStyle name="Moeda 3 3 3 2 6 2 2" xfId="30453"/>
    <cellStyle name="Moeda 3 3 3 2 6 3" xfId="17520"/>
    <cellStyle name="Moeda 3 3 3 2 6 3 2" xfId="26149"/>
    <cellStyle name="Moeda 3 3 3 2 6 4" xfId="21837"/>
    <cellStyle name="Moeda 3 3 3 2 7" xfId="10470"/>
    <cellStyle name="Moeda 3 3 3 2 7 2" xfId="27837"/>
    <cellStyle name="Moeda 3 3 3 2 8" xfId="14829"/>
    <cellStyle name="Moeda 3 3 3 2 8 2" xfId="23532"/>
    <cellStyle name="Moeda 3 3 3 2 9" xfId="19221"/>
    <cellStyle name="Moeda 3 3 3 3" xfId="1687"/>
    <cellStyle name="Moeda 3 3 3 3 2" xfId="1688"/>
    <cellStyle name="Moeda 3 3 3 3 2 2" xfId="1689"/>
    <cellStyle name="Moeda 3 3 3 3 2 2 2" xfId="10481"/>
    <cellStyle name="Moeda 3 3 3 3 2 2 2 2" xfId="27848"/>
    <cellStyle name="Moeda 3 3 3 3 2 2 3" xfId="14840"/>
    <cellStyle name="Moeda 3 3 3 3 2 2 3 2" xfId="23543"/>
    <cellStyle name="Moeda 3 3 3 3 2 2 4" xfId="19232"/>
    <cellStyle name="Moeda 3 3 3 3 2 3" xfId="1690"/>
    <cellStyle name="Moeda 3 3 3 3 2 3 2" xfId="10482"/>
    <cellStyle name="Moeda 3 3 3 3 2 3 2 2" xfId="27849"/>
    <cellStyle name="Moeda 3 3 3 3 2 3 3" xfId="14841"/>
    <cellStyle name="Moeda 3 3 3 3 2 3 3 2" xfId="23544"/>
    <cellStyle name="Moeda 3 3 3 3 2 3 4" xfId="19233"/>
    <cellStyle name="Moeda 3 3 3 3 2 4" xfId="10480"/>
    <cellStyle name="Moeda 3 3 3 3 2 4 2" xfId="27847"/>
    <cellStyle name="Moeda 3 3 3 3 2 5" xfId="14839"/>
    <cellStyle name="Moeda 3 3 3 3 2 5 2" xfId="23542"/>
    <cellStyle name="Moeda 3 3 3 3 2 6" xfId="19231"/>
    <cellStyle name="Moeda 3 3 3 3 3" xfId="1691"/>
    <cellStyle name="Moeda 3 3 3 3 3 2" xfId="1692"/>
    <cellStyle name="Moeda 3 3 3 3 3 2 2" xfId="10484"/>
    <cellStyle name="Moeda 3 3 3 3 3 2 2 2" xfId="27851"/>
    <cellStyle name="Moeda 3 3 3 3 3 2 3" xfId="14843"/>
    <cellStyle name="Moeda 3 3 3 3 3 2 3 2" xfId="23546"/>
    <cellStyle name="Moeda 3 3 3 3 3 2 4" xfId="19235"/>
    <cellStyle name="Moeda 3 3 3 3 3 3" xfId="1693"/>
    <cellStyle name="Moeda 3 3 3 3 3 3 2" xfId="10485"/>
    <cellStyle name="Moeda 3 3 3 3 3 3 2 2" xfId="27852"/>
    <cellStyle name="Moeda 3 3 3 3 3 3 3" xfId="14844"/>
    <cellStyle name="Moeda 3 3 3 3 3 3 3 2" xfId="23547"/>
    <cellStyle name="Moeda 3 3 3 3 3 3 4" xfId="19236"/>
    <cellStyle name="Moeda 3 3 3 3 3 4" xfId="10483"/>
    <cellStyle name="Moeda 3 3 3 3 3 4 2" xfId="27850"/>
    <cellStyle name="Moeda 3 3 3 3 3 5" xfId="14842"/>
    <cellStyle name="Moeda 3 3 3 3 3 5 2" xfId="23545"/>
    <cellStyle name="Moeda 3 3 3 3 3 6" xfId="19234"/>
    <cellStyle name="Moeda 3 3 3 3 4" xfId="1694"/>
    <cellStyle name="Moeda 3 3 3 3 4 2" xfId="10486"/>
    <cellStyle name="Moeda 3 3 3 3 4 2 2" xfId="27853"/>
    <cellStyle name="Moeda 3 3 3 3 4 3" xfId="14845"/>
    <cellStyle name="Moeda 3 3 3 3 4 3 2" xfId="23548"/>
    <cellStyle name="Moeda 3 3 3 3 4 4" xfId="19237"/>
    <cellStyle name="Moeda 3 3 3 3 5" xfId="1695"/>
    <cellStyle name="Moeda 3 3 3 3 5 2" xfId="10487"/>
    <cellStyle name="Moeda 3 3 3 3 5 2 2" xfId="27854"/>
    <cellStyle name="Moeda 3 3 3 3 5 3" xfId="14846"/>
    <cellStyle name="Moeda 3 3 3 3 5 3 2" xfId="23549"/>
    <cellStyle name="Moeda 3 3 3 3 5 4" xfId="19238"/>
    <cellStyle name="Moeda 3 3 3 3 6" xfId="10479"/>
    <cellStyle name="Moeda 3 3 3 3 6 2" xfId="27846"/>
    <cellStyle name="Moeda 3 3 3 3 7" xfId="14838"/>
    <cellStyle name="Moeda 3 3 3 3 7 2" xfId="23541"/>
    <cellStyle name="Moeda 3 3 3 3 8" xfId="19230"/>
    <cellStyle name="Moeda 3 3 3 4" xfId="1696"/>
    <cellStyle name="Moeda 3 3 3 4 2" xfId="1697"/>
    <cellStyle name="Moeda 3 3 3 4 2 2" xfId="1698"/>
    <cellStyle name="Moeda 3 3 3 4 2 2 2" xfId="10490"/>
    <cellStyle name="Moeda 3 3 3 4 2 2 2 2" xfId="27857"/>
    <cellStyle name="Moeda 3 3 3 4 2 2 3" xfId="14849"/>
    <cellStyle name="Moeda 3 3 3 4 2 2 3 2" xfId="23552"/>
    <cellStyle name="Moeda 3 3 3 4 2 2 4" xfId="19241"/>
    <cellStyle name="Moeda 3 3 3 4 2 3" xfId="1699"/>
    <cellStyle name="Moeda 3 3 3 4 2 3 2" xfId="10491"/>
    <cellStyle name="Moeda 3 3 3 4 2 3 2 2" xfId="27858"/>
    <cellStyle name="Moeda 3 3 3 4 2 3 3" xfId="14850"/>
    <cellStyle name="Moeda 3 3 3 4 2 3 3 2" xfId="23553"/>
    <cellStyle name="Moeda 3 3 3 4 2 3 4" xfId="19242"/>
    <cellStyle name="Moeda 3 3 3 4 2 4" xfId="10489"/>
    <cellStyle name="Moeda 3 3 3 4 2 4 2" xfId="27856"/>
    <cellStyle name="Moeda 3 3 3 4 2 5" xfId="14848"/>
    <cellStyle name="Moeda 3 3 3 4 2 5 2" xfId="23551"/>
    <cellStyle name="Moeda 3 3 3 4 2 6" xfId="19240"/>
    <cellStyle name="Moeda 3 3 3 4 3" xfId="1700"/>
    <cellStyle name="Moeda 3 3 3 4 3 2" xfId="10492"/>
    <cellStyle name="Moeda 3 3 3 4 3 2 2" xfId="27859"/>
    <cellStyle name="Moeda 3 3 3 4 3 3" xfId="14851"/>
    <cellStyle name="Moeda 3 3 3 4 3 3 2" xfId="23554"/>
    <cellStyle name="Moeda 3 3 3 4 3 4" xfId="19243"/>
    <cellStyle name="Moeda 3 3 3 4 4" xfId="1701"/>
    <cellStyle name="Moeda 3 3 3 4 4 2" xfId="10493"/>
    <cellStyle name="Moeda 3 3 3 4 4 2 2" xfId="27860"/>
    <cellStyle name="Moeda 3 3 3 4 4 3" xfId="14852"/>
    <cellStyle name="Moeda 3 3 3 4 4 3 2" xfId="23555"/>
    <cellStyle name="Moeda 3 3 3 4 4 4" xfId="19244"/>
    <cellStyle name="Moeda 3 3 3 4 5" xfId="10488"/>
    <cellStyle name="Moeda 3 3 3 4 5 2" xfId="27855"/>
    <cellStyle name="Moeda 3 3 3 4 6" xfId="14847"/>
    <cellStyle name="Moeda 3 3 3 4 6 2" xfId="23550"/>
    <cellStyle name="Moeda 3 3 3 4 7" xfId="19239"/>
    <cellStyle name="Moeda 3 3 3 5" xfId="1702"/>
    <cellStyle name="Moeda 3 3 3 5 2" xfId="1703"/>
    <cellStyle name="Moeda 3 3 3 5 2 2" xfId="1704"/>
    <cellStyle name="Moeda 3 3 3 5 2 2 2" xfId="10496"/>
    <cellStyle name="Moeda 3 3 3 5 2 2 2 2" xfId="27863"/>
    <cellStyle name="Moeda 3 3 3 5 2 2 3" xfId="14855"/>
    <cellStyle name="Moeda 3 3 3 5 2 2 3 2" xfId="23558"/>
    <cellStyle name="Moeda 3 3 3 5 2 2 4" xfId="19247"/>
    <cellStyle name="Moeda 3 3 3 5 2 3" xfId="1705"/>
    <cellStyle name="Moeda 3 3 3 5 2 3 2" xfId="10497"/>
    <cellStyle name="Moeda 3 3 3 5 2 3 2 2" xfId="27864"/>
    <cellStyle name="Moeda 3 3 3 5 2 3 3" xfId="14856"/>
    <cellStyle name="Moeda 3 3 3 5 2 3 3 2" xfId="23559"/>
    <cellStyle name="Moeda 3 3 3 5 2 3 4" xfId="19248"/>
    <cellStyle name="Moeda 3 3 3 5 2 4" xfId="10495"/>
    <cellStyle name="Moeda 3 3 3 5 2 4 2" xfId="27862"/>
    <cellStyle name="Moeda 3 3 3 5 2 5" xfId="14854"/>
    <cellStyle name="Moeda 3 3 3 5 2 5 2" xfId="23557"/>
    <cellStyle name="Moeda 3 3 3 5 2 6" xfId="19246"/>
    <cellStyle name="Moeda 3 3 3 5 3" xfId="1706"/>
    <cellStyle name="Moeda 3 3 3 5 3 2" xfId="10498"/>
    <cellStyle name="Moeda 3 3 3 5 3 2 2" xfId="27865"/>
    <cellStyle name="Moeda 3 3 3 5 3 3" xfId="14857"/>
    <cellStyle name="Moeda 3 3 3 5 3 3 2" xfId="23560"/>
    <cellStyle name="Moeda 3 3 3 5 3 4" xfId="19249"/>
    <cellStyle name="Moeda 3 3 3 5 4" xfId="1707"/>
    <cellStyle name="Moeda 3 3 3 5 4 2" xfId="10499"/>
    <cellStyle name="Moeda 3 3 3 5 4 2 2" xfId="27866"/>
    <cellStyle name="Moeda 3 3 3 5 4 3" xfId="14858"/>
    <cellStyle name="Moeda 3 3 3 5 4 3 2" xfId="23561"/>
    <cellStyle name="Moeda 3 3 3 5 4 4" xfId="19250"/>
    <cellStyle name="Moeda 3 3 3 5 5" xfId="10494"/>
    <cellStyle name="Moeda 3 3 3 5 5 2" xfId="27861"/>
    <cellStyle name="Moeda 3 3 3 5 6" xfId="14853"/>
    <cellStyle name="Moeda 3 3 3 5 6 2" xfId="23556"/>
    <cellStyle name="Moeda 3 3 3 5 7" xfId="19245"/>
    <cellStyle name="Moeda 3 3 3 6" xfId="1708"/>
    <cellStyle name="Moeda 3 3 3 6 2" xfId="1709"/>
    <cellStyle name="Moeda 3 3 3 6 2 2" xfId="10501"/>
    <cellStyle name="Moeda 3 3 3 6 2 2 2" xfId="27868"/>
    <cellStyle name="Moeda 3 3 3 6 2 3" xfId="14860"/>
    <cellStyle name="Moeda 3 3 3 6 2 3 2" xfId="23563"/>
    <cellStyle name="Moeda 3 3 3 6 2 4" xfId="19252"/>
    <cellStyle name="Moeda 3 3 3 6 3" xfId="1710"/>
    <cellStyle name="Moeda 3 3 3 6 3 2" xfId="10502"/>
    <cellStyle name="Moeda 3 3 3 6 3 2 2" xfId="27869"/>
    <cellStyle name="Moeda 3 3 3 6 3 3" xfId="14861"/>
    <cellStyle name="Moeda 3 3 3 6 3 3 2" xfId="23564"/>
    <cellStyle name="Moeda 3 3 3 6 3 4" xfId="19253"/>
    <cellStyle name="Moeda 3 3 3 6 4" xfId="10500"/>
    <cellStyle name="Moeda 3 3 3 6 4 2" xfId="27867"/>
    <cellStyle name="Moeda 3 3 3 6 5" xfId="14859"/>
    <cellStyle name="Moeda 3 3 3 6 5 2" xfId="23562"/>
    <cellStyle name="Moeda 3 3 3 6 6" xfId="19251"/>
    <cellStyle name="Moeda 3 3 3 7" xfId="1711"/>
    <cellStyle name="Moeda 3 3 3 7 2" xfId="10503"/>
    <cellStyle name="Moeda 3 3 3 7 2 2" xfId="27870"/>
    <cellStyle name="Moeda 3 3 3 7 3" xfId="14862"/>
    <cellStyle name="Moeda 3 3 3 7 3 2" xfId="23565"/>
    <cellStyle name="Moeda 3 3 3 7 4" xfId="19254"/>
    <cellStyle name="Moeda 3 3 3 8" xfId="1712"/>
    <cellStyle name="Moeda 3 3 3 8 2" xfId="10504"/>
    <cellStyle name="Moeda 3 3 3 8 2 2" xfId="27871"/>
    <cellStyle name="Moeda 3 3 3 8 3" xfId="14863"/>
    <cellStyle name="Moeda 3 3 3 8 3 2" xfId="23566"/>
    <cellStyle name="Moeda 3 3 3 8 4" xfId="19255"/>
    <cellStyle name="Moeda 3 3 3 9" xfId="8360"/>
    <cellStyle name="Moeda 3 3 3 9 2" xfId="12832"/>
    <cellStyle name="Moeda 3 3 3 9 2 2" xfId="30199"/>
    <cellStyle name="Moeda 3 3 3 9 3" xfId="17226"/>
    <cellStyle name="Moeda 3 3 3 9 3 2" xfId="25895"/>
    <cellStyle name="Moeda 3 3 3 9 4" xfId="21583"/>
    <cellStyle name="Moeda 3 3 4" xfId="1713"/>
    <cellStyle name="Moeda 3 3 4 2" xfId="1714"/>
    <cellStyle name="Moeda 3 3 4 2 2" xfId="1715"/>
    <cellStyle name="Moeda 3 3 4 2 2 2" xfId="10507"/>
    <cellStyle name="Moeda 3 3 4 2 2 2 2" xfId="27874"/>
    <cellStyle name="Moeda 3 3 4 2 2 3" xfId="14866"/>
    <cellStyle name="Moeda 3 3 4 2 2 3 2" xfId="23569"/>
    <cellStyle name="Moeda 3 3 4 2 2 4" xfId="19258"/>
    <cellStyle name="Moeda 3 3 4 2 3" xfId="1716"/>
    <cellStyle name="Moeda 3 3 4 2 3 2" xfId="10508"/>
    <cellStyle name="Moeda 3 3 4 2 3 2 2" xfId="27875"/>
    <cellStyle name="Moeda 3 3 4 2 3 3" xfId="14867"/>
    <cellStyle name="Moeda 3 3 4 2 3 3 2" xfId="23570"/>
    <cellStyle name="Moeda 3 3 4 2 3 4" xfId="19259"/>
    <cellStyle name="Moeda 3 3 4 2 4" xfId="10506"/>
    <cellStyle name="Moeda 3 3 4 2 4 2" xfId="27873"/>
    <cellStyle name="Moeda 3 3 4 2 5" xfId="14865"/>
    <cellStyle name="Moeda 3 3 4 2 5 2" xfId="23568"/>
    <cellStyle name="Moeda 3 3 4 2 6" xfId="19257"/>
    <cellStyle name="Moeda 3 3 4 3" xfId="1717"/>
    <cellStyle name="Moeda 3 3 4 3 2" xfId="1718"/>
    <cellStyle name="Moeda 3 3 4 3 2 2" xfId="10510"/>
    <cellStyle name="Moeda 3 3 4 3 2 2 2" xfId="27877"/>
    <cellStyle name="Moeda 3 3 4 3 2 3" xfId="14869"/>
    <cellStyle name="Moeda 3 3 4 3 2 3 2" xfId="23572"/>
    <cellStyle name="Moeda 3 3 4 3 2 4" xfId="19261"/>
    <cellStyle name="Moeda 3 3 4 3 3" xfId="1719"/>
    <cellStyle name="Moeda 3 3 4 3 3 2" xfId="10511"/>
    <cellStyle name="Moeda 3 3 4 3 3 2 2" xfId="27878"/>
    <cellStyle name="Moeda 3 3 4 3 3 3" xfId="14870"/>
    <cellStyle name="Moeda 3 3 4 3 3 3 2" xfId="23573"/>
    <cellStyle name="Moeda 3 3 4 3 3 4" xfId="19262"/>
    <cellStyle name="Moeda 3 3 4 3 4" xfId="10509"/>
    <cellStyle name="Moeda 3 3 4 3 4 2" xfId="27876"/>
    <cellStyle name="Moeda 3 3 4 3 5" xfId="14868"/>
    <cellStyle name="Moeda 3 3 4 3 5 2" xfId="23571"/>
    <cellStyle name="Moeda 3 3 4 3 6" xfId="19260"/>
    <cellStyle name="Moeda 3 3 4 4" xfId="1720"/>
    <cellStyle name="Moeda 3 3 4 4 2" xfId="10512"/>
    <cellStyle name="Moeda 3 3 4 4 2 2" xfId="27879"/>
    <cellStyle name="Moeda 3 3 4 4 3" xfId="14871"/>
    <cellStyle name="Moeda 3 3 4 4 3 2" xfId="23574"/>
    <cellStyle name="Moeda 3 3 4 4 4" xfId="19263"/>
    <cellStyle name="Moeda 3 3 4 5" xfId="1721"/>
    <cellStyle name="Moeda 3 3 4 5 2" xfId="10513"/>
    <cellStyle name="Moeda 3 3 4 5 2 2" xfId="27880"/>
    <cellStyle name="Moeda 3 3 4 5 3" xfId="14872"/>
    <cellStyle name="Moeda 3 3 4 5 3 2" xfId="23575"/>
    <cellStyle name="Moeda 3 3 4 5 4" xfId="19264"/>
    <cellStyle name="Moeda 3 3 4 6" xfId="8727"/>
    <cellStyle name="Moeda 3 3 4 6 2" xfId="13087"/>
    <cellStyle name="Moeda 3 3 4 6 2 2" xfId="30454"/>
    <cellStyle name="Moeda 3 3 4 6 3" xfId="17521"/>
    <cellStyle name="Moeda 3 3 4 6 3 2" xfId="26150"/>
    <cellStyle name="Moeda 3 3 4 6 4" xfId="21838"/>
    <cellStyle name="Moeda 3 3 4 7" xfId="10505"/>
    <cellStyle name="Moeda 3 3 4 7 2" xfId="27872"/>
    <cellStyle name="Moeda 3 3 4 8" xfId="14864"/>
    <cellStyle name="Moeda 3 3 4 8 2" xfId="23567"/>
    <cellStyle name="Moeda 3 3 4 9" xfId="19256"/>
    <cellStyle name="Moeda 3 3 5" xfId="1722"/>
    <cellStyle name="Moeda 3 3 5 2" xfId="1723"/>
    <cellStyle name="Moeda 3 3 5 2 2" xfId="1724"/>
    <cellStyle name="Moeda 3 3 5 2 2 2" xfId="10516"/>
    <cellStyle name="Moeda 3 3 5 2 2 2 2" xfId="27883"/>
    <cellStyle name="Moeda 3 3 5 2 2 3" xfId="14875"/>
    <cellStyle name="Moeda 3 3 5 2 2 3 2" xfId="23578"/>
    <cellStyle name="Moeda 3 3 5 2 2 4" xfId="19267"/>
    <cellStyle name="Moeda 3 3 5 2 3" xfId="1725"/>
    <cellStyle name="Moeda 3 3 5 2 3 2" xfId="10517"/>
    <cellStyle name="Moeda 3 3 5 2 3 2 2" xfId="27884"/>
    <cellStyle name="Moeda 3 3 5 2 3 3" xfId="14876"/>
    <cellStyle name="Moeda 3 3 5 2 3 3 2" xfId="23579"/>
    <cellStyle name="Moeda 3 3 5 2 3 4" xfId="19268"/>
    <cellStyle name="Moeda 3 3 5 2 4" xfId="10515"/>
    <cellStyle name="Moeda 3 3 5 2 4 2" xfId="27882"/>
    <cellStyle name="Moeda 3 3 5 2 5" xfId="14874"/>
    <cellStyle name="Moeda 3 3 5 2 5 2" xfId="23577"/>
    <cellStyle name="Moeda 3 3 5 2 6" xfId="19266"/>
    <cellStyle name="Moeda 3 3 5 3" xfId="1726"/>
    <cellStyle name="Moeda 3 3 5 3 2" xfId="1727"/>
    <cellStyle name="Moeda 3 3 5 3 2 2" xfId="10519"/>
    <cellStyle name="Moeda 3 3 5 3 2 2 2" xfId="27886"/>
    <cellStyle name="Moeda 3 3 5 3 2 3" xfId="14878"/>
    <cellStyle name="Moeda 3 3 5 3 2 3 2" xfId="23581"/>
    <cellStyle name="Moeda 3 3 5 3 2 4" xfId="19270"/>
    <cellStyle name="Moeda 3 3 5 3 3" xfId="1728"/>
    <cellStyle name="Moeda 3 3 5 3 3 2" xfId="10520"/>
    <cellStyle name="Moeda 3 3 5 3 3 2 2" xfId="27887"/>
    <cellStyle name="Moeda 3 3 5 3 3 3" xfId="14879"/>
    <cellStyle name="Moeda 3 3 5 3 3 3 2" xfId="23582"/>
    <cellStyle name="Moeda 3 3 5 3 3 4" xfId="19271"/>
    <cellStyle name="Moeda 3 3 5 3 4" xfId="10518"/>
    <cellStyle name="Moeda 3 3 5 3 4 2" xfId="27885"/>
    <cellStyle name="Moeda 3 3 5 3 5" xfId="14877"/>
    <cellStyle name="Moeda 3 3 5 3 5 2" xfId="23580"/>
    <cellStyle name="Moeda 3 3 5 3 6" xfId="19269"/>
    <cellStyle name="Moeda 3 3 5 4" xfId="1729"/>
    <cellStyle name="Moeda 3 3 5 4 2" xfId="10521"/>
    <cellStyle name="Moeda 3 3 5 4 2 2" xfId="27888"/>
    <cellStyle name="Moeda 3 3 5 4 3" xfId="14880"/>
    <cellStyle name="Moeda 3 3 5 4 3 2" xfId="23583"/>
    <cellStyle name="Moeda 3 3 5 4 4" xfId="19272"/>
    <cellStyle name="Moeda 3 3 5 5" xfId="1730"/>
    <cellStyle name="Moeda 3 3 5 5 2" xfId="10522"/>
    <cellStyle name="Moeda 3 3 5 5 2 2" xfId="27889"/>
    <cellStyle name="Moeda 3 3 5 5 3" xfId="14881"/>
    <cellStyle name="Moeda 3 3 5 5 3 2" xfId="23584"/>
    <cellStyle name="Moeda 3 3 5 5 4" xfId="19273"/>
    <cellStyle name="Moeda 3 3 5 6" xfId="10514"/>
    <cellStyle name="Moeda 3 3 5 6 2" xfId="27881"/>
    <cellStyle name="Moeda 3 3 5 7" xfId="14873"/>
    <cellStyle name="Moeda 3 3 5 7 2" xfId="23576"/>
    <cellStyle name="Moeda 3 3 5 8" xfId="19265"/>
    <cellStyle name="Moeda 3 3 6" xfId="1731"/>
    <cellStyle name="Moeda 3 3 6 2" xfId="1732"/>
    <cellStyle name="Moeda 3 3 6 2 2" xfId="1733"/>
    <cellStyle name="Moeda 3 3 6 2 2 2" xfId="10525"/>
    <cellStyle name="Moeda 3 3 6 2 2 2 2" xfId="27892"/>
    <cellStyle name="Moeda 3 3 6 2 2 3" xfId="14884"/>
    <cellStyle name="Moeda 3 3 6 2 2 3 2" xfId="23587"/>
    <cellStyle name="Moeda 3 3 6 2 2 4" xfId="19276"/>
    <cellStyle name="Moeda 3 3 6 2 3" xfId="1734"/>
    <cellStyle name="Moeda 3 3 6 2 3 2" xfId="10526"/>
    <cellStyle name="Moeda 3 3 6 2 3 2 2" xfId="27893"/>
    <cellStyle name="Moeda 3 3 6 2 3 3" xfId="14885"/>
    <cellStyle name="Moeda 3 3 6 2 3 3 2" xfId="23588"/>
    <cellStyle name="Moeda 3 3 6 2 3 4" xfId="19277"/>
    <cellStyle name="Moeda 3 3 6 2 4" xfId="10524"/>
    <cellStyle name="Moeda 3 3 6 2 4 2" xfId="27891"/>
    <cellStyle name="Moeda 3 3 6 2 5" xfId="14883"/>
    <cellStyle name="Moeda 3 3 6 2 5 2" xfId="23586"/>
    <cellStyle name="Moeda 3 3 6 2 6" xfId="19275"/>
    <cellStyle name="Moeda 3 3 6 3" xfId="1735"/>
    <cellStyle name="Moeda 3 3 6 3 2" xfId="10527"/>
    <cellStyle name="Moeda 3 3 6 3 2 2" xfId="27894"/>
    <cellStyle name="Moeda 3 3 6 3 3" xfId="14886"/>
    <cellStyle name="Moeda 3 3 6 3 3 2" xfId="23589"/>
    <cellStyle name="Moeda 3 3 6 3 4" xfId="19278"/>
    <cellStyle name="Moeda 3 3 6 4" xfId="1736"/>
    <cellStyle name="Moeda 3 3 6 4 2" xfId="10528"/>
    <cellStyle name="Moeda 3 3 6 4 2 2" xfId="27895"/>
    <cellStyle name="Moeda 3 3 6 4 3" xfId="14887"/>
    <cellStyle name="Moeda 3 3 6 4 3 2" xfId="23590"/>
    <cellStyle name="Moeda 3 3 6 4 4" xfId="19279"/>
    <cellStyle name="Moeda 3 3 6 5" xfId="10523"/>
    <cellStyle name="Moeda 3 3 6 5 2" xfId="27890"/>
    <cellStyle name="Moeda 3 3 6 6" xfId="14882"/>
    <cellStyle name="Moeda 3 3 6 6 2" xfId="23585"/>
    <cellStyle name="Moeda 3 3 6 7" xfId="19274"/>
    <cellStyle name="Moeda 3 3 7" xfId="1737"/>
    <cellStyle name="Moeda 3 3 7 2" xfId="1738"/>
    <cellStyle name="Moeda 3 3 7 2 2" xfId="1739"/>
    <cellStyle name="Moeda 3 3 7 2 2 2" xfId="10531"/>
    <cellStyle name="Moeda 3 3 7 2 2 2 2" xfId="27898"/>
    <cellStyle name="Moeda 3 3 7 2 2 3" xfId="14890"/>
    <cellStyle name="Moeda 3 3 7 2 2 3 2" xfId="23593"/>
    <cellStyle name="Moeda 3 3 7 2 2 4" xfId="19282"/>
    <cellStyle name="Moeda 3 3 7 2 3" xfId="1740"/>
    <cellStyle name="Moeda 3 3 7 2 3 2" xfId="10532"/>
    <cellStyle name="Moeda 3 3 7 2 3 2 2" xfId="27899"/>
    <cellStyle name="Moeda 3 3 7 2 3 3" xfId="14891"/>
    <cellStyle name="Moeda 3 3 7 2 3 3 2" xfId="23594"/>
    <cellStyle name="Moeda 3 3 7 2 3 4" xfId="19283"/>
    <cellStyle name="Moeda 3 3 7 2 4" xfId="10530"/>
    <cellStyle name="Moeda 3 3 7 2 4 2" xfId="27897"/>
    <cellStyle name="Moeda 3 3 7 2 5" xfId="14889"/>
    <cellStyle name="Moeda 3 3 7 2 5 2" xfId="23592"/>
    <cellStyle name="Moeda 3 3 7 2 6" xfId="19281"/>
    <cellStyle name="Moeda 3 3 7 3" xfId="1741"/>
    <cellStyle name="Moeda 3 3 7 3 2" xfId="10533"/>
    <cellStyle name="Moeda 3 3 7 3 2 2" xfId="27900"/>
    <cellStyle name="Moeda 3 3 7 3 3" xfId="14892"/>
    <cellStyle name="Moeda 3 3 7 3 3 2" xfId="23595"/>
    <cellStyle name="Moeda 3 3 7 3 4" xfId="19284"/>
    <cellStyle name="Moeda 3 3 7 4" xfId="1742"/>
    <cellStyle name="Moeda 3 3 7 4 2" xfId="10534"/>
    <cellStyle name="Moeda 3 3 7 4 2 2" xfId="27901"/>
    <cellStyle name="Moeda 3 3 7 4 3" xfId="14893"/>
    <cellStyle name="Moeda 3 3 7 4 3 2" xfId="23596"/>
    <cellStyle name="Moeda 3 3 7 4 4" xfId="19285"/>
    <cellStyle name="Moeda 3 3 7 5" xfId="10529"/>
    <cellStyle name="Moeda 3 3 7 5 2" xfId="27896"/>
    <cellStyle name="Moeda 3 3 7 6" xfId="14888"/>
    <cellStyle name="Moeda 3 3 7 6 2" xfId="23591"/>
    <cellStyle name="Moeda 3 3 7 7" xfId="19280"/>
    <cellStyle name="Moeda 3 3 8" xfId="1743"/>
    <cellStyle name="Moeda 3 3 8 2" xfId="1744"/>
    <cellStyle name="Moeda 3 3 8 2 2" xfId="10536"/>
    <cellStyle name="Moeda 3 3 8 2 2 2" xfId="27903"/>
    <cellStyle name="Moeda 3 3 8 2 3" xfId="14895"/>
    <cellStyle name="Moeda 3 3 8 2 3 2" xfId="23598"/>
    <cellStyle name="Moeda 3 3 8 2 4" xfId="19287"/>
    <cellStyle name="Moeda 3 3 8 3" xfId="1745"/>
    <cellStyle name="Moeda 3 3 8 3 2" xfId="10537"/>
    <cellStyle name="Moeda 3 3 8 3 2 2" xfId="27904"/>
    <cellStyle name="Moeda 3 3 8 3 3" xfId="14896"/>
    <cellStyle name="Moeda 3 3 8 3 3 2" xfId="23599"/>
    <cellStyle name="Moeda 3 3 8 3 4" xfId="19288"/>
    <cellStyle name="Moeda 3 3 8 4" xfId="10535"/>
    <cellStyle name="Moeda 3 3 8 4 2" xfId="27902"/>
    <cellStyle name="Moeda 3 3 8 5" xfId="14894"/>
    <cellStyle name="Moeda 3 3 8 5 2" xfId="23597"/>
    <cellStyle name="Moeda 3 3 8 6" xfId="19286"/>
    <cellStyle name="Moeda 3 3 9" xfId="1746"/>
    <cellStyle name="Moeda 3 3 9 2" xfId="10538"/>
    <cellStyle name="Moeda 3 3 9 2 2" xfId="27905"/>
    <cellStyle name="Moeda 3 3 9 3" xfId="14897"/>
    <cellStyle name="Moeda 3 3 9 3 2" xfId="23600"/>
    <cellStyle name="Moeda 3 3 9 4" xfId="19289"/>
    <cellStyle name="Moeda 3 4" xfId="1747"/>
    <cellStyle name="Moeda 3 4 10" xfId="8361"/>
    <cellStyle name="Moeda 3 4 10 2" xfId="12833"/>
    <cellStyle name="Moeda 3 4 10 2 2" xfId="30200"/>
    <cellStyle name="Moeda 3 4 10 3" xfId="17227"/>
    <cellStyle name="Moeda 3 4 10 3 2" xfId="25896"/>
    <cellStyle name="Moeda 3 4 10 4" xfId="21584"/>
    <cellStyle name="Moeda 3 4 11" xfId="8728"/>
    <cellStyle name="Moeda 3 4 11 2" xfId="13088"/>
    <cellStyle name="Moeda 3 4 11 2 2" xfId="30455"/>
    <cellStyle name="Moeda 3 4 11 3" xfId="17522"/>
    <cellStyle name="Moeda 3 4 11 3 2" xfId="26151"/>
    <cellStyle name="Moeda 3 4 11 4" xfId="21839"/>
    <cellStyle name="Moeda 3 4 12" xfId="10539"/>
    <cellStyle name="Moeda 3 4 12 2" xfId="27906"/>
    <cellStyle name="Moeda 3 4 13" xfId="14898"/>
    <cellStyle name="Moeda 3 4 13 2" xfId="23601"/>
    <cellStyle name="Moeda 3 4 14" xfId="19290"/>
    <cellStyle name="Moeda 3 4 2" xfId="1748"/>
    <cellStyle name="Moeda 3 4 2 10" xfId="8729"/>
    <cellStyle name="Moeda 3 4 2 10 2" xfId="13089"/>
    <cellStyle name="Moeda 3 4 2 10 2 2" xfId="30456"/>
    <cellStyle name="Moeda 3 4 2 10 3" xfId="17523"/>
    <cellStyle name="Moeda 3 4 2 10 3 2" xfId="26152"/>
    <cellStyle name="Moeda 3 4 2 10 4" xfId="21840"/>
    <cellStyle name="Moeda 3 4 2 11" xfId="10540"/>
    <cellStyle name="Moeda 3 4 2 11 2" xfId="27907"/>
    <cellStyle name="Moeda 3 4 2 12" xfId="14899"/>
    <cellStyle name="Moeda 3 4 2 12 2" xfId="23602"/>
    <cellStyle name="Moeda 3 4 2 13" xfId="19291"/>
    <cellStyle name="Moeda 3 4 2 2" xfId="1749"/>
    <cellStyle name="Moeda 3 4 2 2 2" xfId="1750"/>
    <cellStyle name="Moeda 3 4 2 2 2 2" xfId="1751"/>
    <cellStyle name="Moeda 3 4 2 2 2 2 2" xfId="10543"/>
    <cellStyle name="Moeda 3 4 2 2 2 2 2 2" xfId="27910"/>
    <cellStyle name="Moeda 3 4 2 2 2 2 3" xfId="14902"/>
    <cellStyle name="Moeda 3 4 2 2 2 2 3 2" xfId="23605"/>
    <cellStyle name="Moeda 3 4 2 2 2 2 4" xfId="19294"/>
    <cellStyle name="Moeda 3 4 2 2 2 3" xfId="1752"/>
    <cellStyle name="Moeda 3 4 2 2 2 3 2" xfId="10544"/>
    <cellStyle name="Moeda 3 4 2 2 2 3 2 2" xfId="27911"/>
    <cellStyle name="Moeda 3 4 2 2 2 3 3" xfId="14903"/>
    <cellStyle name="Moeda 3 4 2 2 2 3 3 2" xfId="23606"/>
    <cellStyle name="Moeda 3 4 2 2 2 3 4" xfId="19295"/>
    <cellStyle name="Moeda 3 4 2 2 2 4" xfId="10542"/>
    <cellStyle name="Moeda 3 4 2 2 2 4 2" xfId="27909"/>
    <cellStyle name="Moeda 3 4 2 2 2 5" xfId="14901"/>
    <cellStyle name="Moeda 3 4 2 2 2 5 2" xfId="23604"/>
    <cellStyle name="Moeda 3 4 2 2 2 6" xfId="19293"/>
    <cellStyle name="Moeda 3 4 2 2 3" xfId="1753"/>
    <cellStyle name="Moeda 3 4 2 2 3 2" xfId="1754"/>
    <cellStyle name="Moeda 3 4 2 2 3 2 2" xfId="10546"/>
    <cellStyle name="Moeda 3 4 2 2 3 2 2 2" xfId="27913"/>
    <cellStyle name="Moeda 3 4 2 2 3 2 3" xfId="14905"/>
    <cellStyle name="Moeda 3 4 2 2 3 2 3 2" xfId="23608"/>
    <cellStyle name="Moeda 3 4 2 2 3 2 4" xfId="19297"/>
    <cellStyle name="Moeda 3 4 2 2 3 3" xfId="1755"/>
    <cellStyle name="Moeda 3 4 2 2 3 3 2" xfId="10547"/>
    <cellStyle name="Moeda 3 4 2 2 3 3 2 2" xfId="27914"/>
    <cellStyle name="Moeda 3 4 2 2 3 3 3" xfId="14906"/>
    <cellStyle name="Moeda 3 4 2 2 3 3 3 2" xfId="23609"/>
    <cellStyle name="Moeda 3 4 2 2 3 3 4" xfId="19298"/>
    <cellStyle name="Moeda 3 4 2 2 3 4" xfId="10545"/>
    <cellStyle name="Moeda 3 4 2 2 3 4 2" xfId="27912"/>
    <cellStyle name="Moeda 3 4 2 2 3 5" xfId="14904"/>
    <cellStyle name="Moeda 3 4 2 2 3 5 2" xfId="23607"/>
    <cellStyle name="Moeda 3 4 2 2 3 6" xfId="19296"/>
    <cellStyle name="Moeda 3 4 2 2 4" xfId="1756"/>
    <cellStyle name="Moeda 3 4 2 2 4 2" xfId="10548"/>
    <cellStyle name="Moeda 3 4 2 2 4 2 2" xfId="27915"/>
    <cellStyle name="Moeda 3 4 2 2 4 3" xfId="14907"/>
    <cellStyle name="Moeda 3 4 2 2 4 3 2" xfId="23610"/>
    <cellStyle name="Moeda 3 4 2 2 4 4" xfId="19299"/>
    <cellStyle name="Moeda 3 4 2 2 5" xfId="1757"/>
    <cellStyle name="Moeda 3 4 2 2 5 2" xfId="10549"/>
    <cellStyle name="Moeda 3 4 2 2 5 2 2" xfId="27916"/>
    <cellStyle name="Moeda 3 4 2 2 5 3" xfId="14908"/>
    <cellStyle name="Moeda 3 4 2 2 5 3 2" xfId="23611"/>
    <cellStyle name="Moeda 3 4 2 2 5 4" xfId="19300"/>
    <cellStyle name="Moeda 3 4 2 2 6" xfId="8730"/>
    <cellStyle name="Moeda 3 4 2 2 6 2" xfId="13090"/>
    <cellStyle name="Moeda 3 4 2 2 6 2 2" xfId="30457"/>
    <cellStyle name="Moeda 3 4 2 2 6 3" xfId="17524"/>
    <cellStyle name="Moeda 3 4 2 2 6 3 2" xfId="26153"/>
    <cellStyle name="Moeda 3 4 2 2 6 4" xfId="21841"/>
    <cellStyle name="Moeda 3 4 2 2 7" xfId="10541"/>
    <cellStyle name="Moeda 3 4 2 2 7 2" xfId="27908"/>
    <cellStyle name="Moeda 3 4 2 2 8" xfId="14900"/>
    <cellStyle name="Moeda 3 4 2 2 8 2" xfId="23603"/>
    <cellStyle name="Moeda 3 4 2 2 9" xfId="19292"/>
    <cellStyle name="Moeda 3 4 2 3" xfId="1758"/>
    <cellStyle name="Moeda 3 4 2 3 2" xfId="1759"/>
    <cellStyle name="Moeda 3 4 2 3 2 2" xfId="1760"/>
    <cellStyle name="Moeda 3 4 2 3 2 2 2" xfId="10552"/>
    <cellStyle name="Moeda 3 4 2 3 2 2 2 2" xfId="27919"/>
    <cellStyle name="Moeda 3 4 2 3 2 2 3" xfId="14911"/>
    <cellStyle name="Moeda 3 4 2 3 2 2 3 2" xfId="23614"/>
    <cellStyle name="Moeda 3 4 2 3 2 2 4" xfId="19303"/>
    <cellStyle name="Moeda 3 4 2 3 2 3" xfId="1761"/>
    <cellStyle name="Moeda 3 4 2 3 2 3 2" xfId="10553"/>
    <cellStyle name="Moeda 3 4 2 3 2 3 2 2" xfId="27920"/>
    <cellStyle name="Moeda 3 4 2 3 2 3 3" xfId="14912"/>
    <cellStyle name="Moeda 3 4 2 3 2 3 3 2" xfId="23615"/>
    <cellStyle name="Moeda 3 4 2 3 2 3 4" xfId="19304"/>
    <cellStyle name="Moeda 3 4 2 3 2 4" xfId="10551"/>
    <cellStyle name="Moeda 3 4 2 3 2 4 2" xfId="27918"/>
    <cellStyle name="Moeda 3 4 2 3 2 5" xfId="14910"/>
    <cellStyle name="Moeda 3 4 2 3 2 5 2" xfId="23613"/>
    <cellStyle name="Moeda 3 4 2 3 2 6" xfId="19302"/>
    <cellStyle name="Moeda 3 4 2 3 3" xfId="1762"/>
    <cellStyle name="Moeda 3 4 2 3 3 2" xfId="1763"/>
    <cellStyle name="Moeda 3 4 2 3 3 2 2" xfId="10555"/>
    <cellStyle name="Moeda 3 4 2 3 3 2 2 2" xfId="27922"/>
    <cellStyle name="Moeda 3 4 2 3 3 2 3" xfId="14914"/>
    <cellStyle name="Moeda 3 4 2 3 3 2 3 2" xfId="23617"/>
    <cellStyle name="Moeda 3 4 2 3 3 2 4" xfId="19306"/>
    <cellStyle name="Moeda 3 4 2 3 3 3" xfId="1764"/>
    <cellStyle name="Moeda 3 4 2 3 3 3 2" xfId="10556"/>
    <cellStyle name="Moeda 3 4 2 3 3 3 2 2" xfId="27923"/>
    <cellStyle name="Moeda 3 4 2 3 3 3 3" xfId="14915"/>
    <cellStyle name="Moeda 3 4 2 3 3 3 3 2" xfId="23618"/>
    <cellStyle name="Moeda 3 4 2 3 3 3 4" xfId="19307"/>
    <cellStyle name="Moeda 3 4 2 3 3 4" xfId="10554"/>
    <cellStyle name="Moeda 3 4 2 3 3 4 2" xfId="27921"/>
    <cellStyle name="Moeda 3 4 2 3 3 5" xfId="14913"/>
    <cellStyle name="Moeda 3 4 2 3 3 5 2" xfId="23616"/>
    <cellStyle name="Moeda 3 4 2 3 3 6" xfId="19305"/>
    <cellStyle name="Moeda 3 4 2 3 4" xfId="1765"/>
    <cellStyle name="Moeda 3 4 2 3 4 2" xfId="10557"/>
    <cellStyle name="Moeda 3 4 2 3 4 2 2" xfId="27924"/>
    <cellStyle name="Moeda 3 4 2 3 4 3" xfId="14916"/>
    <cellStyle name="Moeda 3 4 2 3 4 3 2" xfId="23619"/>
    <cellStyle name="Moeda 3 4 2 3 4 4" xfId="19308"/>
    <cellStyle name="Moeda 3 4 2 3 5" xfId="1766"/>
    <cellStyle name="Moeda 3 4 2 3 5 2" xfId="10558"/>
    <cellStyle name="Moeda 3 4 2 3 5 2 2" xfId="27925"/>
    <cellStyle name="Moeda 3 4 2 3 5 3" xfId="14917"/>
    <cellStyle name="Moeda 3 4 2 3 5 3 2" xfId="23620"/>
    <cellStyle name="Moeda 3 4 2 3 5 4" xfId="19309"/>
    <cellStyle name="Moeda 3 4 2 3 6" xfId="10550"/>
    <cellStyle name="Moeda 3 4 2 3 6 2" xfId="27917"/>
    <cellStyle name="Moeda 3 4 2 3 7" xfId="14909"/>
    <cellStyle name="Moeda 3 4 2 3 7 2" xfId="23612"/>
    <cellStyle name="Moeda 3 4 2 3 8" xfId="19301"/>
    <cellStyle name="Moeda 3 4 2 4" xfId="1767"/>
    <cellStyle name="Moeda 3 4 2 4 2" xfId="1768"/>
    <cellStyle name="Moeda 3 4 2 4 2 2" xfId="1769"/>
    <cellStyle name="Moeda 3 4 2 4 2 2 2" xfId="10561"/>
    <cellStyle name="Moeda 3 4 2 4 2 2 2 2" xfId="27928"/>
    <cellStyle name="Moeda 3 4 2 4 2 2 3" xfId="14920"/>
    <cellStyle name="Moeda 3 4 2 4 2 2 3 2" xfId="23623"/>
    <cellStyle name="Moeda 3 4 2 4 2 2 4" xfId="19312"/>
    <cellStyle name="Moeda 3 4 2 4 2 3" xfId="1770"/>
    <cellStyle name="Moeda 3 4 2 4 2 3 2" xfId="10562"/>
    <cellStyle name="Moeda 3 4 2 4 2 3 2 2" xfId="27929"/>
    <cellStyle name="Moeda 3 4 2 4 2 3 3" xfId="14921"/>
    <cellStyle name="Moeda 3 4 2 4 2 3 3 2" xfId="23624"/>
    <cellStyle name="Moeda 3 4 2 4 2 3 4" xfId="19313"/>
    <cellStyle name="Moeda 3 4 2 4 2 4" xfId="10560"/>
    <cellStyle name="Moeda 3 4 2 4 2 4 2" xfId="27927"/>
    <cellStyle name="Moeda 3 4 2 4 2 5" xfId="14919"/>
    <cellStyle name="Moeda 3 4 2 4 2 5 2" xfId="23622"/>
    <cellStyle name="Moeda 3 4 2 4 2 6" xfId="19311"/>
    <cellStyle name="Moeda 3 4 2 4 3" xfId="1771"/>
    <cellStyle name="Moeda 3 4 2 4 3 2" xfId="10563"/>
    <cellStyle name="Moeda 3 4 2 4 3 2 2" xfId="27930"/>
    <cellStyle name="Moeda 3 4 2 4 3 3" xfId="14922"/>
    <cellStyle name="Moeda 3 4 2 4 3 3 2" xfId="23625"/>
    <cellStyle name="Moeda 3 4 2 4 3 4" xfId="19314"/>
    <cellStyle name="Moeda 3 4 2 4 4" xfId="1772"/>
    <cellStyle name="Moeda 3 4 2 4 4 2" xfId="10564"/>
    <cellStyle name="Moeda 3 4 2 4 4 2 2" xfId="27931"/>
    <cellStyle name="Moeda 3 4 2 4 4 3" xfId="14923"/>
    <cellStyle name="Moeda 3 4 2 4 4 3 2" xfId="23626"/>
    <cellStyle name="Moeda 3 4 2 4 4 4" xfId="19315"/>
    <cellStyle name="Moeda 3 4 2 4 5" xfId="10559"/>
    <cellStyle name="Moeda 3 4 2 4 5 2" xfId="27926"/>
    <cellStyle name="Moeda 3 4 2 4 6" xfId="14918"/>
    <cellStyle name="Moeda 3 4 2 4 6 2" xfId="23621"/>
    <cellStyle name="Moeda 3 4 2 4 7" xfId="19310"/>
    <cellStyle name="Moeda 3 4 2 5" xfId="1773"/>
    <cellStyle name="Moeda 3 4 2 5 2" xfId="1774"/>
    <cellStyle name="Moeda 3 4 2 5 2 2" xfId="1775"/>
    <cellStyle name="Moeda 3 4 2 5 2 2 2" xfId="10567"/>
    <cellStyle name="Moeda 3 4 2 5 2 2 2 2" xfId="27934"/>
    <cellStyle name="Moeda 3 4 2 5 2 2 3" xfId="14926"/>
    <cellStyle name="Moeda 3 4 2 5 2 2 3 2" xfId="23629"/>
    <cellStyle name="Moeda 3 4 2 5 2 2 4" xfId="19318"/>
    <cellStyle name="Moeda 3 4 2 5 2 3" xfId="1776"/>
    <cellStyle name="Moeda 3 4 2 5 2 3 2" xfId="10568"/>
    <cellStyle name="Moeda 3 4 2 5 2 3 2 2" xfId="27935"/>
    <cellStyle name="Moeda 3 4 2 5 2 3 3" xfId="14927"/>
    <cellStyle name="Moeda 3 4 2 5 2 3 3 2" xfId="23630"/>
    <cellStyle name="Moeda 3 4 2 5 2 3 4" xfId="19319"/>
    <cellStyle name="Moeda 3 4 2 5 2 4" xfId="10566"/>
    <cellStyle name="Moeda 3 4 2 5 2 4 2" xfId="27933"/>
    <cellStyle name="Moeda 3 4 2 5 2 5" xfId="14925"/>
    <cellStyle name="Moeda 3 4 2 5 2 5 2" xfId="23628"/>
    <cellStyle name="Moeda 3 4 2 5 2 6" xfId="19317"/>
    <cellStyle name="Moeda 3 4 2 5 3" xfId="1777"/>
    <cellStyle name="Moeda 3 4 2 5 3 2" xfId="10569"/>
    <cellStyle name="Moeda 3 4 2 5 3 2 2" xfId="27936"/>
    <cellStyle name="Moeda 3 4 2 5 3 3" xfId="14928"/>
    <cellStyle name="Moeda 3 4 2 5 3 3 2" xfId="23631"/>
    <cellStyle name="Moeda 3 4 2 5 3 4" xfId="19320"/>
    <cellStyle name="Moeda 3 4 2 5 4" xfId="1778"/>
    <cellStyle name="Moeda 3 4 2 5 4 2" xfId="10570"/>
    <cellStyle name="Moeda 3 4 2 5 4 2 2" xfId="27937"/>
    <cellStyle name="Moeda 3 4 2 5 4 3" xfId="14929"/>
    <cellStyle name="Moeda 3 4 2 5 4 3 2" xfId="23632"/>
    <cellStyle name="Moeda 3 4 2 5 4 4" xfId="19321"/>
    <cellStyle name="Moeda 3 4 2 5 5" xfId="10565"/>
    <cellStyle name="Moeda 3 4 2 5 5 2" xfId="27932"/>
    <cellStyle name="Moeda 3 4 2 5 6" xfId="14924"/>
    <cellStyle name="Moeda 3 4 2 5 6 2" xfId="23627"/>
    <cellStyle name="Moeda 3 4 2 5 7" xfId="19316"/>
    <cellStyle name="Moeda 3 4 2 6" xfId="1779"/>
    <cellStyle name="Moeda 3 4 2 6 2" xfId="1780"/>
    <cellStyle name="Moeda 3 4 2 6 2 2" xfId="10572"/>
    <cellStyle name="Moeda 3 4 2 6 2 2 2" xfId="27939"/>
    <cellStyle name="Moeda 3 4 2 6 2 3" xfId="14931"/>
    <cellStyle name="Moeda 3 4 2 6 2 3 2" xfId="23634"/>
    <cellStyle name="Moeda 3 4 2 6 2 4" xfId="19323"/>
    <cellStyle name="Moeda 3 4 2 6 3" xfId="1781"/>
    <cellStyle name="Moeda 3 4 2 6 3 2" xfId="10573"/>
    <cellStyle name="Moeda 3 4 2 6 3 2 2" xfId="27940"/>
    <cellStyle name="Moeda 3 4 2 6 3 3" xfId="14932"/>
    <cellStyle name="Moeda 3 4 2 6 3 3 2" xfId="23635"/>
    <cellStyle name="Moeda 3 4 2 6 3 4" xfId="19324"/>
    <cellStyle name="Moeda 3 4 2 6 4" xfId="10571"/>
    <cellStyle name="Moeda 3 4 2 6 4 2" xfId="27938"/>
    <cellStyle name="Moeda 3 4 2 6 5" xfId="14930"/>
    <cellStyle name="Moeda 3 4 2 6 5 2" xfId="23633"/>
    <cellStyle name="Moeda 3 4 2 6 6" xfId="19322"/>
    <cellStyle name="Moeda 3 4 2 7" xfId="1782"/>
    <cellStyle name="Moeda 3 4 2 7 2" xfId="10574"/>
    <cellStyle name="Moeda 3 4 2 7 2 2" xfId="27941"/>
    <cellStyle name="Moeda 3 4 2 7 3" xfId="14933"/>
    <cellStyle name="Moeda 3 4 2 7 3 2" xfId="23636"/>
    <cellStyle name="Moeda 3 4 2 7 4" xfId="19325"/>
    <cellStyle name="Moeda 3 4 2 8" xfId="1783"/>
    <cellStyle name="Moeda 3 4 2 8 2" xfId="10575"/>
    <cellStyle name="Moeda 3 4 2 8 2 2" xfId="27942"/>
    <cellStyle name="Moeda 3 4 2 8 3" xfId="14934"/>
    <cellStyle name="Moeda 3 4 2 8 3 2" xfId="23637"/>
    <cellStyle name="Moeda 3 4 2 8 4" xfId="19326"/>
    <cellStyle name="Moeda 3 4 2 9" xfId="8362"/>
    <cellStyle name="Moeda 3 4 2 9 2" xfId="12834"/>
    <cellStyle name="Moeda 3 4 2 9 2 2" xfId="30201"/>
    <cellStyle name="Moeda 3 4 2 9 3" xfId="17228"/>
    <cellStyle name="Moeda 3 4 2 9 3 2" xfId="25897"/>
    <cellStyle name="Moeda 3 4 2 9 4" xfId="21585"/>
    <cellStyle name="Moeda 3 4 3" xfId="1784"/>
    <cellStyle name="Moeda 3 4 3 2" xfId="1785"/>
    <cellStyle name="Moeda 3 4 3 2 2" xfId="1786"/>
    <cellStyle name="Moeda 3 4 3 2 2 2" xfId="10578"/>
    <cellStyle name="Moeda 3 4 3 2 2 2 2" xfId="27945"/>
    <cellStyle name="Moeda 3 4 3 2 2 3" xfId="14937"/>
    <cellStyle name="Moeda 3 4 3 2 2 3 2" xfId="23640"/>
    <cellStyle name="Moeda 3 4 3 2 2 4" xfId="19329"/>
    <cellStyle name="Moeda 3 4 3 2 3" xfId="1787"/>
    <cellStyle name="Moeda 3 4 3 2 3 2" xfId="10579"/>
    <cellStyle name="Moeda 3 4 3 2 3 2 2" xfId="27946"/>
    <cellStyle name="Moeda 3 4 3 2 3 3" xfId="14938"/>
    <cellStyle name="Moeda 3 4 3 2 3 3 2" xfId="23641"/>
    <cellStyle name="Moeda 3 4 3 2 3 4" xfId="19330"/>
    <cellStyle name="Moeda 3 4 3 2 4" xfId="10577"/>
    <cellStyle name="Moeda 3 4 3 2 4 2" xfId="27944"/>
    <cellStyle name="Moeda 3 4 3 2 5" xfId="14936"/>
    <cellStyle name="Moeda 3 4 3 2 5 2" xfId="23639"/>
    <cellStyle name="Moeda 3 4 3 2 6" xfId="19328"/>
    <cellStyle name="Moeda 3 4 3 3" xfId="1788"/>
    <cellStyle name="Moeda 3 4 3 3 2" xfId="1789"/>
    <cellStyle name="Moeda 3 4 3 3 2 2" xfId="10581"/>
    <cellStyle name="Moeda 3 4 3 3 2 2 2" xfId="27948"/>
    <cellStyle name="Moeda 3 4 3 3 2 3" xfId="14940"/>
    <cellStyle name="Moeda 3 4 3 3 2 3 2" xfId="23643"/>
    <cellStyle name="Moeda 3 4 3 3 2 4" xfId="19332"/>
    <cellStyle name="Moeda 3 4 3 3 3" xfId="1790"/>
    <cellStyle name="Moeda 3 4 3 3 3 2" xfId="10582"/>
    <cellStyle name="Moeda 3 4 3 3 3 2 2" xfId="27949"/>
    <cellStyle name="Moeda 3 4 3 3 3 3" xfId="14941"/>
    <cellStyle name="Moeda 3 4 3 3 3 3 2" xfId="23644"/>
    <cellStyle name="Moeda 3 4 3 3 3 4" xfId="19333"/>
    <cellStyle name="Moeda 3 4 3 3 4" xfId="10580"/>
    <cellStyle name="Moeda 3 4 3 3 4 2" xfId="27947"/>
    <cellStyle name="Moeda 3 4 3 3 5" xfId="14939"/>
    <cellStyle name="Moeda 3 4 3 3 5 2" xfId="23642"/>
    <cellStyle name="Moeda 3 4 3 3 6" xfId="19331"/>
    <cellStyle name="Moeda 3 4 3 4" xfId="1791"/>
    <cellStyle name="Moeda 3 4 3 4 2" xfId="10583"/>
    <cellStyle name="Moeda 3 4 3 4 2 2" xfId="27950"/>
    <cellStyle name="Moeda 3 4 3 4 3" xfId="14942"/>
    <cellStyle name="Moeda 3 4 3 4 3 2" xfId="23645"/>
    <cellStyle name="Moeda 3 4 3 4 4" xfId="19334"/>
    <cellStyle name="Moeda 3 4 3 5" xfId="1792"/>
    <cellStyle name="Moeda 3 4 3 5 2" xfId="10584"/>
    <cellStyle name="Moeda 3 4 3 5 2 2" xfId="27951"/>
    <cellStyle name="Moeda 3 4 3 5 3" xfId="14943"/>
    <cellStyle name="Moeda 3 4 3 5 3 2" xfId="23646"/>
    <cellStyle name="Moeda 3 4 3 5 4" xfId="19335"/>
    <cellStyle name="Moeda 3 4 3 6" xfId="8731"/>
    <cellStyle name="Moeda 3 4 3 6 2" xfId="13091"/>
    <cellStyle name="Moeda 3 4 3 6 2 2" xfId="30458"/>
    <cellStyle name="Moeda 3 4 3 6 3" xfId="17525"/>
    <cellStyle name="Moeda 3 4 3 6 3 2" xfId="26154"/>
    <cellStyle name="Moeda 3 4 3 6 4" xfId="21842"/>
    <cellStyle name="Moeda 3 4 3 7" xfId="10576"/>
    <cellStyle name="Moeda 3 4 3 7 2" xfId="27943"/>
    <cellStyle name="Moeda 3 4 3 8" xfId="14935"/>
    <cellStyle name="Moeda 3 4 3 8 2" xfId="23638"/>
    <cellStyle name="Moeda 3 4 3 9" xfId="19327"/>
    <cellStyle name="Moeda 3 4 4" xfId="1793"/>
    <cellStyle name="Moeda 3 4 4 2" xfId="1794"/>
    <cellStyle name="Moeda 3 4 4 2 2" xfId="1795"/>
    <cellStyle name="Moeda 3 4 4 2 2 2" xfId="10587"/>
    <cellStyle name="Moeda 3 4 4 2 2 2 2" xfId="27954"/>
    <cellStyle name="Moeda 3 4 4 2 2 3" xfId="14946"/>
    <cellStyle name="Moeda 3 4 4 2 2 3 2" xfId="23649"/>
    <cellStyle name="Moeda 3 4 4 2 2 4" xfId="19338"/>
    <cellStyle name="Moeda 3 4 4 2 3" xfId="1796"/>
    <cellStyle name="Moeda 3 4 4 2 3 2" xfId="10588"/>
    <cellStyle name="Moeda 3 4 4 2 3 2 2" xfId="27955"/>
    <cellStyle name="Moeda 3 4 4 2 3 3" xfId="14947"/>
    <cellStyle name="Moeda 3 4 4 2 3 3 2" xfId="23650"/>
    <cellStyle name="Moeda 3 4 4 2 3 4" xfId="19339"/>
    <cellStyle name="Moeda 3 4 4 2 4" xfId="10586"/>
    <cellStyle name="Moeda 3 4 4 2 4 2" xfId="27953"/>
    <cellStyle name="Moeda 3 4 4 2 5" xfId="14945"/>
    <cellStyle name="Moeda 3 4 4 2 5 2" xfId="23648"/>
    <cellStyle name="Moeda 3 4 4 2 6" xfId="19337"/>
    <cellStyle name="Moeda 3 4 4 3" xfId="1797"/>
    <cellStyle name="Moeda 3 4 4 3 2" xfId="1798"/>
    <cellStyle name="Moeda 3 4 4 3 2 2" xfId="10590"/>
    <cellStyle name="Moeda 3 4 4 3 2 2 2" xfId="27957"/>
    <cellStyle name="Moeda 3 4 4 3 2 3" xfId="14949"/>
    <cellStyle name="Moeda 3 4 4 3 2 3 2" xfId="23652"/>
    <cellStyle name="Moeda 3 4 4 3 2 4" xfId="19341"/>
    <cellStyle name="Moeda 3 4 4 3 3" xfId="1799"/>
    <cellStyle name="Moeda 3 4 4 3 3 2" xfId="10591"/>
    <cellStyle name="Moeda 3 4 4 3 3 2 2" xfId="27958"/>
    <cellStyle name="Moeda 3 4 4 3 3 3" xfId="14950"/>
    <cellStyle name="Moeda 3 4 4 3 3 3 2" xfId="23653"/>
    <cellStyle name="Moeda 3 4 4 3 3 4" xfId="19342"/>
    <cellStyle name="Moeda 3 4 4 3 4" xfId="10589"/>
    <cellStyle name="Moeda 3 4 4 3 4 2" xfId="27956"/>
    <cellStyle name="Moeda 3 4 4 3 5" xfId="14948"/>
    <cellStyle name="Moeda 3 4 4 3 5 2" xfId="23651"/>
    <cellStyle name="Moeda 3 4 4 3 6" xfId="19340"/>
    <cellStyle name="Moeda 3 4 4 4" xfId="1800"/>
    <cellStyle name="Moeda 3 4 4 4 2" xfId="10592"/>
    <cellStyle name="Moeda 3 4 4 4 2 2" xfId="27959"/>
    <cellStyle name="Moeda 3 4 4 4 3" xfId="14951"/>
    <cellStyle name="Moeda 3 4 4 4 3 2" xfId="23654"/>
    <cellStyle name="Moeda 3 4 4 4 4" xfId="19343"/>
    <cellStyle name="Moeda 3 4 4 5" xfId="1801"/>
    <cellStyle name="Moeda 3 4 4 5 2" xfId="10593"/>
    <cellStyle name="Moeda 3 4 4 5 2 2" xfId="27960"/>
    <cellStyle name="Moeda 3 4 4 5 3" xfId="14952"/>
    <cellStyle name="Moeda 3 4 4 5 3 2" xfId="23655"/>
    <cellStyle name="Moeda 3 4 4 5 4" xfId="19344"/>
    <cellStyle name="Moeda 3 4 4 6" xfId="10585"/>
    <cellStyle name="Moeda 3 4 4 6 2" xfId="27952"/>
    <cellStyle name="Moeda 3 4 4 7" xfId="14944"/>
    <cellStyle name="Moeda 3 4 4 7 2" xfId="23647"/>
    <cellStyle name="Moeda 3 4 4 8" xfId="19336"/>
    <cellStyle name="Moeda 3 4 5" xfId="1802"/>
    <cellStyle name="Moeda 3 4 5 2" xfId="1803"/>
    <cellStyle name="Moeda 3 4 5 2 2" xfId="1804"/>
    <cellStyle name="Moeda 3 4 5 2 2 2" xfId="10596"/>
    <cellStyle name="Moeda 3 4 5 2 2 2 2" xfId="27963"/>
    <cellStyle name="Moeda 3 4 5 2 2 3" xfId="14955"/>
    <cellStyle name="Moeda 3 4 5 2 2 3 2" xfId="23658"/>
    <cellStyle name="Moeda 3 4 5 2 2 4" xfId="19347"/>
    <cellStyle name="Moeda 3 4 5 2 3" xfId="1805"/>
    <cellStyle name="Moeda 3 4 5 2 3 2" xfId="10597"/>
    <cellStyle name="Moeda 3 4 5 2 3 2 2" xfId="27964"/>
    <cellStyle name="Moeda 3 4 5 2 3 3" xfId="14956"/>
    <cellStyle name="Moeda 3 4 5 2 3 3 2" xfId="23659"/>
    <cellStyle name="Moeda 3 4 5 2 3 4" xfId="19348"/>
    <cellStyle name="Moeda 3 4 5 2 4" xfId="10595"/>
    <cellStyle name="Moeda 3 4 5 2 4 2" xfId="27962"/>
    <cellStyle name="Moeda 3 4 5 2 5" xfId="14954"/>
    <cellStyle name="Moeda 3 4 5 2 5 2" xfId="23657"/>
    <cellStyle name="Moeda 3 4 5 2 6" xfId="19346"/>
    <cellStyle name="Moeda 3 4 5 3" xfId="1806"/>
    <cellStyle name="Moeda 3 4 5 3 2" xfId="10598"/>
    <cellStyle name="Moeda 3 4 5 3 2 2" xfId="27965"/>
    <cellStyle name="Moeda 3 4 5 3 3" xfId="14957"/>
    <cellStyle name="Moeda 3 4 5 3 3 2" xfId="23660"/>
    <cellStyle name="Moeda 3 4 5 3 4" xfId="19349"/>
    <cellStyle name="Moeda 3 4 5 4" xfId="1807"/>
    <cellStyle name="Moeda 3 4 5 4 2" xfId="10599"/>
    <cellStyle name="Moeda 3 4 5 4 2 2" xfId="27966"/>
    <cellStyle name="Moeda 3 4 5 4 3" xfId="14958"/>
    <cellStyle name="Moeda 3 4 5 4 3 2" xfId="23661"/>
    <cellStyle name="Moeda 3 4 5 4 4" xfId="19350"/>
    <cellStyle name="Moeda 3 4 5 5" xfId="10594"/>
    <cellStyle name="Moeda 3 4 5 5 2" xfId="27961"/>
    <cellStyle name="Moeda 3 4 5 6" xfId="14953"/>
    <cellStyle name="Moeda 3 4 5 6 2" xfId="23656"/>
    <cellStyle name="Moeda 3 4 5 7" xfId="19345"/>
    <cellStyle name="Moeda 3 4 6" xfId="1808"/>
    <cellStyle name="Moeda 3 4 6 2" xfId="1809"/>
    <cellStyle name="Moeda 3 4 6 2 2" xfId="1810"/>
    <cellStyle name="Moeda 3 4 6 2 2 2" xfId="10602"/>
    <cellStyle name="Moeda 3 4 6 2 2 2 2" xfId="27969"/>
    <cellStyle name="Moeda 3 4 6 2 2 3" xfId="14961"/>
    <cellStyle name="Moeda 3 4 6 2 2 3 2" xfId="23664"/>
    <cellStyle name="Moeda 3 4 6 2 2 4" xfId="19353"/>
    <cellStyle name="Moeda 3 4 6 2 3" xfId="1811"/>
    <cellStyle name="Moeda 3 4 6 2 3 2" xfId="10603"/>
    <cellStyle name="Moeda 3 4 6 2 3 2 2" xfId="27970"/>
    <cellStyle name="Moeda 3 4 6 2 3 3" xfId="14962"/>
    <cellStyle name="Moeda 3 4 6 2 3 3 2" xfId="23665"/>
    <cellStyle name="Moeda 3 4 6 2 3 4" xfId="19354"/>
    <cellStyle name="Moeda 3 4 6 2 4" xfId="10601"/>
    <cellStyle name="Moeda 3 4 6 2 4 2" xfId="27968"/>
    <cellStyle name="Moeda 3 4 6 2 5" xfId="14960"/>
    <cellStyle name="Moeda 3 4 6 2 5 2" xfId="23663"/>
    <cellStyle name="Moeda 3 4 6 2 6" xfId="19352"/>
    <cellStyle name="Moeda 3 4 6 3" xfId="1812"/>
    <cellStyle name="Moeda 3 4 6 3 2" xfId="10604"/>
    <cellStyle name="Moeda 3 4 6 3 2 2" xfId="27971"/>
    <cellStyle name="Moeda 3 4 6 3 3" xfId="14963"/>
    <cellStyle name="Moeda 3 4 6 3 3 2" xfId="23666"/>
    <cellStyle name="Moeda 3 4 6 3 4" xfId="19355"/>
    <cellStyle name="Moeda 3 4 6 4" xfId="1813"/>
    <cellStyle name="Moeda 3 4 6 4 2" xfId="10605"/>
    <cellStyle name="Moeda 3 4 6 4 2 2" xfId="27972"/>
    <cellStyle name="Moeda 3 4 6 4 3" xfId="14964"/>
    <cellStyle name="Moeda 3 4 6 4 3 2" xfId="23667"/>
    <cellStyle name="Moeda 3 4 6 4 4" xfId="19356"/>
    <cellStyle name="Moeda 3 4 6 5" xfId="10600"/>
    <cellStyle name="Moeda 3 4 6 5 2" xfId="27967"/>
    <cellStyle name="Moeda 3 4 6 6" xfId="14959"/>
    <cellStyle name="Moeda 3 4 6 6 2" xfId="23662"/>
    <cellStyle name="Moeda 3 4 6 7" xfId="19351"/>
    <cellStyle name="Moeda 3 4 7" xfId="1814"/>
    <cellStyle name="Moeda 3 4 7 2" xfId="1815"/>
    <cellStyle name="Moeda 3 4 7 2 2" xfId="10607"/>
    <cellStyle name="Moeda 3 4 7 2 2 2" xfId="27974"/>
    <cellStyle name="Moeda 3 4 7 2 3" xfId="14966"/>
    <cellStyle name="Moeda 3 4 7 2 3 2" xfId="23669"/>
    <cellStyle name="Moeda 3 4 7 2 4" xfId="19358"/>
    <cellStyle name="Moeda 3 4 7 3" xfId="1816"/>
    <cellStyle name="Moeda 3 4 7 3 2" xfId="10608"/>
    <cellStyle name="Moeda 3 4 7 3 2 2" xfId="27975"/>
    <cellStyle name="Moeda 3 4 7 3 3" xfId="14967"/>
    <cellStyle name="Moeda 3 4 7 3 3 2" xfId="23670"/>
    <cellStyle name="Moeda 3 4 7 3 4" xfId="19359"/>
    <cellStyle name="Moeda 3 4 7 4" xfId="10606"/>
    <cellStyle name="Moeda 3 4 7 4 2" xfId="27973"/>
    <cellStyle name="Moeda 3 4 7 5" xfId="14965"/>
    <cellStyle name="Moeda 3 4 7 5 2" xfId="23668"/>
    <cellStyle name="Moeda 3 4 7 6" xfId="19357"/>
    <cellStyle name="Moeda 3 4 8" xfId="1817"/>
    <cellStyle name="Moeda 3 4 8 2" xfId="10609"/>
    <cellStyle name="Moeda 3 4 8 2 2" xfId="27976"/>
    <cellStyle name="Moeda 3 4 8 3" xfId="14968"/>
    <cellStyle name="Moeda 3 4 8 3 2" xfId="23671"/>
    <cellStyle name="Moeda 3 4 8 4" xfId="19360"/>
    <cellStyle name="Moeda 3 4 9" xfId="1818"/>
    <cellStyle name="Moeda 3 4 9 2" xfId="10610"/>
    <cellStyle name="Moeda 3 4 9 2 2" xfId="27977"/>
    <cellStyle name="Moeda 3 4 9 3" xfId="14969"/>
    <cellStyle name="Moeda 3 4 9 3 2" xfId="23672"/>
    <cellStyle name="Moeda 3 4 9 4" xfId="19361"/>
    <cellStyle name="Moeda 3 5" xfId="1819"/>
    <cellStyle name="Moeda 3 6" xfId="1820"/>
    <cellStyle name="Moeda 3 6 10" xfId="8732"/>
    <cellStyle name="Moeda 3 6 10 2" xfId="13092"/>
    <cellStyle name="Moeda 3 6 10 2 2" xfId="30459"/>
    <cellStyle name="Moeda 3 6 10 3" xfId="17526"/>
    <cellStyle name="Moeda 3 6 10 3 2" xfId="26155"/>
    <cellStyle name="Moeda 3 6 10 4" xfId="21843"/>
    <cellStyle name="Moeda 3 6 11" xfId="10611"/>
    <cellStyle name="Moeda 3 6 11 2" xfId="27978"/>
    <cellStyle name="Moeda 3 6 12" xfId="14970"/>
    <cellStyle name="Moeda 3 6 12 2" xfId="23673"/>
    <cellStyle name="Moeda 3 6 13" xfId="19362"/>
    <cellStyle name="Moeda 3 6 2" xfId="1821"/>
    <cellStyle name="Moeda 3 6 2 2" xfId="1822"/>
    <cellStyle name="Moeda 3 6 2 2 2" xfId="1823"/>
    <cellStyle name="Moeda 3 6 2 2 2 2" xfId="10614"/>
    <cellStyle name="Moeda 3 6 2 2 2 2 2" xfId="27981"/>
    <cellStyle name="Moeda 3 6 2 2 2 3" xfId="14973"/>
    <cellStyle name="Moeda 3 6 2 2 2 3 2" xfId="23676"/>
    <cellStyle name="Moeda 3 6 2 2 2 4" xfId="19365"/>
    <cellStyle name="Moeda 3 6 2 2 3" xfId="1824"/>
    <cellStyle name="Moeda 3 6 2 2 3 2" xfId="10615"/>
    <cellStyle name="Moeda 3 6 2 2 3 2 2" xfId="27982"/>
    <cellStyle name="Moeda 3 6 2 2 3 3" xfId="14974"/>
    <cellStyle name="Moeda 3 6 2 2 3 3 2" xfId="23677"/>
    <cellStyle name="Moeda 3 6 2 2 3 4" xfId="19366"/>
    <cellStyle name="Moeda 3 6 2 2 4" xfId="10613"/>
    <cellStyle name="Moeda 3 6 2 2 4 2" xfId="27980"/>
    <cellStyle name="Moeda 3 6 2 2 5" xfId="14972"/>
    <cellStyle name="Moeda 3 6 2 2 5 2" xfId="23675"/>
    <cellStyle name="Moeda 3 6 2 2 6" xfId="19364"/>
    <cellStyle name="Moeda 3 6 2 3" xfId="1825"/>
    <cellStyle name="Moeda 3 6 2 3 2" xfId="1826"/>
    <cellStyle name="Moeda 3 6 2 3 2 2" xfId="10617"/>
    <cellStyle name="Moeda 3 6 2 3 2 2 2" xfId="27984"/>
    <cellStyle name="Moeda 3 6 2 3 2 3" xfId="14976"/>
    <cellStyle name="Moeda 3 6 2 3 2 3 2" xfId="23679"/>
    <cellStyle name="Moeda 3 6 2 3 2 4" xfId="19368"/>
    <cellStyle name="Moeda 3 6 2 3 3" xfId="1827"/>
    <cellStyle name="Moeda 3 6 2 3 3 2" xfId="10618"/>
    <cellStyle name="Moeda 3 6 2 3 3 2 2" xfId="27985"/>
    <cellStyle name="Moeda 3 6 2 3 3 3" xfId="14977"/>
    <cellStyle name="Moeda 3 6 2 3 3 3 2" xfId="23680"/>
    <cellStyle name="Moeda 3 6 2 3 3 4" xfId="19369"/>
    <cellStyle name="Moeda 3 6 2 3 4" xfId="10616"/>
    <cellStyle name="Moeda 3 6 2 3 4 2" xfId="27983"/>
    <cellStyle name="Moeda 3 6 2 3 5" xfId="14975"/>
    <cellStyle name="Moeda 3 6 2 3 5 2" xfId="23678"/>
    <cellStyle name="Moeda 3 6 2 3 6" xfId="19367"/>
    <cellStyle name="Moeda 3 6 2 4" xfId="1828"/>
    <cellStyle name="Moeda 3 6 2 4 2" xfId="10619"/>
    <cellStyle name="Moeda 3 6 2 4 2 2" xfId="27986"/>
    <cellStyle name="Moeda 3 6 2 4 3" xfId="14978"/>
    <cellStyle name="Moeda 3 6 2 4 3 2" xfId="23681"/>
    <cellStyle name="Moeda 3 6 2 4 4" xfId="19370"/>
    <cellStyle name="Moeda 3 6 2 5" xfId="1829"/>
    <cellStyle name="Moeda 3 6 2 5 2" xfId="10620"/>
    <cellStyle name="Moeda 3 6 2 5 2 2" xfId="27987"/>
    <cellStyle name="Moeda 3 6 2 5 3" xfId="14979"/>
    <cellStyle name="Moeda 3 6 2 5 3 2" xfId="23682"/>
    <cellStyle name="Moeda 3 6 2 5 4" xfId="19371"/>
    <cellStyle name="Moeda 3 6 2 6" xfId="8733"/>
    <cellStyle name="Moeda 3 6 2 6 2" xfId="13093"/>
    <cellStyle name="Moeda 3 6 2 6 2 2" xfId="30460"/>
    <cellStyle name="Moeda 3 6 2 6 3" xfId="17527"/>
    <cellStyle name="Moeda 3 6 2 6 3 2" xfId="26156"/>
    <cellStyle name="Moeda 3 6 2 6 4" xfId="21844"/>
    <cellStyle name="Moeda 3 6 2 7" xfId="10612"/>
    <cellStyle name="Moeda 3 6 2 7 2" xfId="27979"/>
    <cellStyle name="Moeda 3 6 2 8" xfId="14971"/>
    <cellStyle name="Moeda 3 6 2 8 2" xfId="23674"/>
    <cellStyle name="Moeda 3 6 2 9" xfId="19363"/>
    <cellStyle name="Moeda 3 6 3" xfId="1830"/>
    <cellStyle name="Moeda 3 6 3 2" xfId="1831"/>
    <cellStyle name="Moeda 3 6 3 2 2" xfId="1832"/>
    <cellStyle name="Moeda 3 6 3 2 2 2" xfId="10623"/>
    <cellStyle name="Moeda 3 6 3 2 2 2 2" xfId="27990"/>
    <cellStyle name="Moeda 3 6 3 2 2 3" xfId="14982"/>
    <cellStyle name="Moeda 3 6 3 2 2 3 2" xfId="23685"/>
    <cellStyle name="Moeda 3 6 3 2 2 4" xfId="19374"/>
    <cellStyle name="Moeda 3 6 3 2 3" xfId="1833"/>
    <cellStyle name="Moeda 3 6 3 2 3 2" xfId="10624"/>
    <cellStyle name="Moeda 3 6 3 2 3 2 2" xfId="27991"/>
    <cellStyle name="Moeda 3 6 3 2 3 3" xfId="14983"/>
    <cellStyle name="Moeda 3 6 3 2 3 3 2" xfId="23686"/>
    <cellStyle name="Moeda 3 6 3 2 3 4" xfId="19375"/>
    <cellStyle name="Moeda 3 6 3 2 4" xfId="10622"/>
    <cellStyle name="Moeda 3 6 3 2 4 2" xfId="27989"/>
    <cellStyle name="Moeda 3 6 3 2 5" xfId="14981"/>
    <cellStyle name="Moeda 3 6 3 2 5 2" xfId="23684"/>
    <cellStyle name="Moeda 3 6 3 2 6" xfId="19373"/>
    <cellStyle name="Moeda 3 6 3 3" xfId="1834"/>
    <cellStyle name="Moeda 3 6 3 3 2" xfId="1835"/>
    <cellStyle name="Moeda 3 6 3 3 2 2" xfId="10626"/>
    <cellStyle name="Moeda 3 6 3 3 2 2 2" xfId="27993"/>
    <cellStyle name="Moeda 3 6 3 3 2 3" xfId="14985"/>
    <cellStyle name="Moeda 3 6 3 3 2 3 2" xfId="23688"/>
    <cellStyle name="Moeda 3 6 3 3 2 4" xfId="19377"/>
    <cellStyle name="Moeda 3 6 3 3 3" xfId="1836"/>
    <cellStyle name="Moeda 3 6 3 3 3 2" xfId="10627"/>
    <cellStyle name="Moeda 3 6 3 3 3 2 2" xfId="27994"/>
    <cellStyle name="Moeda 3 6 3 3 3 3" xfId="14986"/>
    <cellStyle name="Moeda 3 6 3 3 3 3 2" xfId="23689"/>
    <cellStyle name="Moeda 3 6 3 3 3 4" xfId="19378"/>
    <cellStyle name="Moeda 3 6 3 3 4" xfId="10625"/>
    <cellStyle name="Moeda 3 6 3 3 4 2" xfId="27992"/>
    <cellStyle name="Moeda 3 6 3 3 5" xfId="14984"/>
    <cellStyle name="Moeda 3 6 3 3 5 2" xfId="23687"/>
    <cellStyle name="Moeda 3 6 3 3 6" xfId="19376"/>
    <cellStyle name="Moeda 3 6 3 4" xfId="1837"/>
    <cellStyle name="Moeda 3 6 3 4 2" xfId="10628"/>
    <cellStyle name="Moeda 3 6 3 4 2 2" xfId="27995"/>
    <cellStyle name="Moeda 3 6 3 4 3" xfId="14987"/>
    <cellStyle name="Moeda 3 6 3 4 3 2" xfId="23690"/>
    <cellStyle name="Moeda 3 6 3 4 4" xfId="19379"/>
    <cellStyle name="Moeda 3 6 3 5" xfId="1838"/>
    <cellStyle name="Moeda 3 6 3 5 2" xfId="10629"/>
    <cellStyle name="Moeda 3 6 3 5 2 2" xfId="27996"/>
    <cellStyle name="Moeda 3 6 3 5 3" xfId="14988"/>
    <cellStyle name="Moeda 3 6 3 5 3 2" xfId="23691"/>
    <cellStyle name="Moeda 3 6 3 5 4" xfId="19380"/>
    <cellStyle name="Moeda 3 6 3 6" xfId="10621"/>
    <cellStyle name="Moeda 3 6 3 6 2" xfId="27988"/>
    <cellStyle name="Moeda 3 6 3 7" xfId="14980"/>
    <cellStyle name="Moeda 3 6 3 7 2" xfId="23683"/>
    <cellStyle name="Moeda 3 6 3 8" xfId="19372"/>
    <cellStyle name="Moeda 3 6 4" xfId="1839"/>
    <cellStyle name="Moeda 3 6 4 2" xfId="1840"/>
    <cellStyle name="Moeda 3 6 4 2 2" xfId="1841"/>
    <cellStyle name="Moeda 3 6 4 2 2 2" xfId="10632"/>
    <cellStyle name="Moeda 3 6 4 2 2 2 2" xfId="27999"/>
    <cellStyle name="Moeda 3 6 4 2 2 3" xfId="14991"/>
    <cellStyle name="Moeda 3 6 4 2 2 3 2" xfId="23694"/>
    <cellStyle name="Moeda 3 6 4 2 2 4" xfId="19383"/>
    <cellStyle name="Moeda 3 6 4 2 3" xfId="1842"/>
    <cellStyle name="Moeda 3 6 4 2 3 2" xfId="10633"/>
    <cellStyle name="Moeda 3 6 4 2 3 2 2" xfId="28000"/>
    <cellStyle name="Moeda 3 6 4 2 3 3" xfId="14992"/>
    <cellStyle name="Moeda 3 6 4 2 3 3 2" xfId="23695"/>
    <cellStyle name="Moeda 3 6 4 2 3 4" xfId="19384"/>
    <cellStyle name="Moeda 3 6 4 2 4" xfId="10631"/>
    <cellStyle name="Moeda 3 6 4 2 4 2" xfId="27998"/>
    <cellStyle name="Moeda 3 6 4 2 5" xfId="14990"/>
    <cellStyle name="Moeda 3 6 4 2 5 2" xfId="23693"/>
    <cellStyle name="Moeda 3 6 4 2 6" xfId="19382"/>
    <cellStyle name="Moeda 3 6 4 3" xfId="1843"/>
    <cellStyle name="Moeda 3 6 4 3 2" xfId="10634"/>
    <cellStyle name="Moeda 3 6 4 3 2 2" xfId="28001"/>
    <cellStyle name="Moeda 3 6 4 3 3" xfId="14993"/>
    <cellStyle name="Moeda 3 6 4 3 3 2" xfId="23696"/>
    <cellStyle name="Moeda 3 6 4 3 4" xfId="19385"/>
    <cellStyle name="Moeda 3 6 4 4" xfId="1844"/>
    <cellStyle name="Moeda 3 6 4 4 2" xfId="10635"/>
    <cellStyle name="Moeda 3 6 4 4 2 2" xfId="28002"/>
    <cellStyle name="Moeda 3 6 4 4 3" xfId="14994"/>
    <cellStyle name="Moeda 3 6 4 4 3 2" xfId="23697"/>
    <cellStyle name="Moeda 3 6 4 4 4" xfId="19386"/>
    <cellStyle name="Moeda 3 6 4 5" xfId="10630"/>
    <cellStyle name="Moeda 3 6 4 5 2" xfId="27997"/>
    <cellStyle name="Moeda 3 6 4 6" xfId="14989"/>
    <cellStyle name="Moeda 3 6 4 6 2" xfId="23692"/>
    <cellStyle name="Moeda 3 6 4 7" xfId="19381"/>
    <cellStyle name="Moeda 3 6 5" xfId="1845"/>
    <cellStyle name="Moeda 3 6 5 2" xfId="1846"/>
    <cellStyle name="Moeda 3 6 5 2 2" xfId="1847"/>
    <cellStyle name="Moeda 3 6 5 2 2 2" xfId="10638"/>
    <cellStyle name="Moeda 3 6 5 2 2 2 2" xfId="28005"/>
    <cellStyle name="Moeda 3 6 5 2 2 3" xfId="14997"/>
    <cellStyle name="Moeda 3 6 5 2 2 3 2" xfId="23700"/>
    <cellStyle name="Moeda 3 6 5 2 2 4" xfId="19389"/>
    <cellStyle name="Moeda 3 6 5 2 3" xfId="1848"/>
    <cellStyle name="Moeda 3 6 5 2 3 2" xfId="10639"/>
    <cellStyle name="Moeda 3 6 5 2 3 2 2" xfId="28006"/>
    <cellStyle name="Moeda 3 6 5 2 3 3" xfId="14998"/>
    <cellStyle name="Moeda 3 6 5 2 3 3 2" xfId="23701"/>
    <cellStyle name="Moeda 3 6 5 2 3 4" xfId="19390"/>
    <cellStyle name="Moeda 3 6 5 2 4" xfId="10637"/>
    <cellStyle name="Moeda 3 6 5 2 4 2" xfId="28004"/>
    <cellStyle name="Moeda 3 6 5 2 5" xfId="14996"/>
    <cellStyle name="Moeda 3 6 5 2 5 2" xfId="23699"/>
    <cellStyle name="Moeda 3 6 5 2 6" xfId="19388"/>
    <cellStyle name="Moeda 3 6 5 3" xfId="1849"/>
    <cellStyle name="Moeda 3 6 5 3 2" xfId="10640"/>
    <cellStyle name="Moeda 3 6 5 3 2 2" xfId="28007"/>
    <cellStyle name="Moeda 3 6 5 3 3" xfId="14999"/>
    <cellStyle name="Moeda 3 6 5 3 3 2" xfId="23702"/>
    <cellStyle name="Moeda 3 6 5 3 4" xfId="19391"/>
    <cellStyle name="Moeda 3 6 5 4" xfId="1850"/>
    <cellStyle name="Moeda 3 6 5 4 2" xfId="10641"/>
    <cellStyle name="Moeda 3 6 5 4 2 2" xfId="28008"/>
    <cellStyle name="Moeda 3 6 5 4 3" xfId="15000"/>
    <cellStyle name="Moeda 3 6 5 4 3 2" xfId="23703"/>
    <cellStyle name="Moeda 3 6 5 4 4" xfId="19392"/>
    <cellStyle name="Moeda 3 6 5 5" xfId="10636"/>
    <cellStyle name="Moeda 3 6 5 5 2" xfId="28003"/>
    <cellStyle name="Moeda 3 6 5 6" xfId="14995"/>
    <cellStyle name="Moeda 3 6 5 6 2" xfId="23698"/>
    <cellStyle name="Moeda 3 6 5 7" xfId="19387"/>
    <cellStyle name="Moeda 3 6 6" xfId="1851"/>
    <cellStyle name="Moeda 3 6 6 2" xfId="1852"/>
    <cellStyle name="Moeda 3 6 6 2 2" xfId="10643"/>
    <cellStyle name="Moeda 3 6 6 2 2 2" xfId="28010"/>
    <cellStyle name="Moeda 3 6 6 2 3" xfId="15002"/>
    <cellStyle name="Moeda 3 6 6 2 3 2" xfId="23705"/>
    <cellStyle name="Moeda 3 6 6 2 4" xfId="19394"/>
    <cellStyle name="Moeda 3 6 6 3" xfId="1853"/>
    <cellStyle name="Moeda 3 6 6 3 2" xfId="10644"/>
    <cellStyle name="Moeda 3 6 6 3 2 2" xfId="28011"/>
    <cellStyle name="Moeda 3 6 6 3 3" xfId="15003"/>
    <cellStyle name="Moeda 3 6 6 3 3 2" xfId="23706"/>
    <cellStyle name="Moeda 3 6 6 3 4" xfId="19395"/>
    <cellStyle name="Moeda 3 6 6 4" xfId="10642"/>
    <cellStyle name="Moeda 3 6 6 4 2" xfId="28009"/>
    <cellStyle name="Moeda 3 6 6 5" xfId="15001"/>
    <cellStyle name="Moeda 3 6 6 5 2" xfId="23704"/>
    <cellStyle name="Moeda 3 6 6 6" xfId="19393"/>
    <cellStyle name="Moeda 3 6 7" xfId="1854"/>
    <cellStyle name="Moeda 3 6 7 2" xfId="10645"/>
    <cellStyle name="Moeda 3 6 7 2 2" xfId="28012"/>
    <cellStyle name="Moeda 3 6 7 3" xfId="15004"/>
    <cellStyle name="Moeda 3 6 7 3 2" xfId="23707"/>
    <cellStyle name="Moeda 3 6 7 4" xfId="19396"/>
    <cellStyle name="Moeda 3 6 8" xfId="1855"/>
    <cellStyle name="Moeda 3 6 8 2" xfId="10646"/>
    <cellStyle name="Moeda 3 6 8 2 2" xfId="28013"/>
    <cellStyle name="Moeda 3 6 8 3" xfId="15005"/>
    <cellStyle name="Moeda 3 6 8 3 2" xfId="23708"/>
    <cellStyle name="Moeda 3 6 8 4" xfId="19397"/>
    <cellStyle name="Moeda 3 6 9" xfId="8363"/>
    <cellStyle name="Moeda 3 6 9 2" xfId="12835"/>
    <cellStyle name="Moeda 3 6 9 2 2" xfId="30202"/>
    <cellStyle name="Moeda 3 6 9 3" xfId="17229"/>
    <cellStyle name="Moeda 3 6 9 3 2" xfId="25898"/>
    <cellStyle name="Moeda 3 6 9 4" xfId="21586"/>
    <cellStyle name="Moeda 3 7" xfId="1856"/>
    <cellStyle name="Moeda 3 8" xfId="1857"/>
    <cellStyle name="Moeda 3 8 2" xfId="1858"/>
    <cellStyle name="Moeda 3 8 2 2" xfId="1859"/>
    <cellStyle name="Moeda 3 8 2 2 2" xfId="10649"/>
    <cellStyle name="Moeda 3 8 2 2 2 2" xfId="28016"/>
    <cellStyle name="Moeda 3 8 2 2 3" xfId="15008"/>
    <cellStyle name="Moeda 3 8 2 2 3 2" xfId="23711"/>
    <cellStyle name="Moeda 3 8 2 2 4" xfId="19400"/>
    <cellStyle name="Moeda 3 8 2 3" xfId="1860"/>
    <cellStyle name="Moeda 3 8 2 3 2" xfId="10650"/>
    <cellStyle name="Moeda 3 8 2 3 2 2" xfId="28017"/>
    <cellStyle name="Moeda 3 8 2 3 3" xfId="15009"/>
    <cellStyle name="Moeda 3 8 2 3 3 2" xfId="23712"/>
    <cellStyle name="Moeda 3 8 2 3 4" xfId="19401"/>
    <cellStyle name="Moeda 3 8 2 4" xfId="10648"/>
    <cellStyle name="Moeda 3 8 2 4 2" xfId="28015"/>
    <cellStyle name="Moeda 3 8 2 5" xfId="15007"/>
    <cellStyle name="Moeda 3 8 2 5 2" xfId="23710"/>
    <cellStyle name="Moeda 3 8 2 6" xfId="19399"/>
    <cellStyle name="Moeda 3 8 3" xfId="1861"/>
    <cellStyle name="Moeda 3 8 3 2" xfId="1862"/>
    <cellStyle name="Moeda 3 8 3 2 2" xfId="10652"/>
    <cellStyle name="Moeda 3 8 3 2 2 2" xfId="28019"/>
    <cellStyle name="Moeda 3 8 3 2 3" xfId="15011"/>
    <cellStyle name="Moeda 3 8 3 2 3 2" xfId="23714"/>
    <cellStyle name="Moeda 3 8 3 2 4" xfId="19403"/>
    <cellStyle name="Moeda 3 8 3 3" xfId="1863"/>
    <cellStyle name="Moeda 3 8 3 3 2" xfId="10653"/>
    <cellStyle name="Moeda 3 8 3 3 2 2" xfId="28020"/>
    <cellStyle name="Moeda 3 8 3 3 3" xfId="15012"/>
    <cellStyle name="Moeda 3 8 3 3 3 2" xfId="23715"/>
    <cellStyle name="Moeda 3 8 3 3 4" xfId="19404"/>
    <cellStyle name="Moeda 3 8 3 4" xfId="10651"/>
    <cellStyle name="Moeda 3 8 3 4 2" xfId="28018"/>
    <cellStyle name="Moeda 3 8 3 5" xfId="15010"/>
    <cellStyle name="Moeda 3 8 3 5 2" xfId="23713"/>
    <cellStyle name="Moeda 3 8 3 6" xfId="19402"/>
    <cellStyle name="Moeda 3 8 4" xfId="1864"/>
    <cellStyle name="Moeda 3 8 4 2" xfId="10654"/>
    <cellStyle name="Moeda 3 8 4 2 2" xfId="28021"/>
    <cellStyle name="Moeda 3 8 4 3" xfId="15013"/>
    <cellStyle name="Moeda 3 8 4 3 2" xfId="23716"/>
    <cellStyle name="Moeda 3 8 4 4" xfId="19405"/>
    <cellStyle name="Moeda 3 8 5" xfId="1865"/>
    <cellStyle name="Moeda 3 8 5 2" xfId="10655"/>
    <cellStyle name="Moeda 3 8 5 2 2" xfId="28022"/>
    <cellStyle name="Moeda 3 8 5 3" xfId="15014"/>
    <cellStyle name="Moeda 3 8 5 3 2" xfId="23717"/>
    <cellStyle name="Moeda 3 8 5 4" xfId="19406"/>
    <cellStyle name="Moeda 3 8 6" xfId="8734"/>
    <cellStyle name="Moeda 3 8 6 2" xfId="13094"/>
    <cellStyle name="Moeda 3 8 6 2 2" xfId="30461"/>
    <cellStyle name="Moeda 3 8 6 3" xfId="17528"/>
    <cellStyle name="Moeda 3 8 6 3 2" xfId="26157"/>
    <cellStyle name="Moeda 3 8 6 4" xfId="21845"/>
    <cellStyle name="Moeda 3 8 7" xfId="10647"/>
    <cellStyle name="Moeda 3 8 7 2" xfId="28014"/>
    <cellStyle name="Moeda 3 8 8" xfId="15006"/>
    <cellStyle name="Moeda 3 8 8 2" xfId="23709"/>
    <cellStyle name="Moeda 3 8 9" xfId="19398"/>
    <cellStyle name="Moeda 3 9" xfId="1866"/>
    <cellStyle name="Moeda 3 9 2" xfId="1867"/>
    <cellStyle name="Moeda 3 9 2 2" xfId="1868"/>
    <cellStyle name="Moeda 3 9 2 2 2" xfId="10658"/>
    <cellStyle name="Moeda 3 9 2 2 2 2" xfId="28025"/>
    <cellStyle name="Moeda 3 9 2 2 3" xfId="15017"/>
    <cellStyle name="Moeda 3 9 2 2 3 2" xfId="23720"/>
    <cellStyle name="Moeda 3 9 2 2 4" xfId="19409"/>
    <cellStyle name="Moeda 3 9 2 3" xfId="1869"/>
    <cellStyle name="Moeda 3 9 2 3 2" xfId="10659"/>
    <cellStyle name="Moeda 3 9 2 3 2 2" xfId="28026"/>
    <cellStyle name="Moeda 3 9 2 3 3" xfId="15018"/>
    <cellStyle name="Moeda 3 9 2 3 3 2" xfId="23721"/>
    <cellStyle name="Moeda 3 9 2 3 4" xfId="19410"/>
    <cellStyle name="Moeda 3 9 2 4" xfId="10657"/>
    <cellStyle name="Moeda 3 9 2 4 2" xfId="28024"/>
    <cellStyle name="Moeda 3 9 2 5" xfId="15016"/>
    <cellStyle name="Moeda 3 9 2 5 2" xfId="23719"/>
    <cellStyle name="Moeda 3 9 2 6" xfId="19408"/>
    <cellStyle name="Moeda 3 9 3" xfId="1870"/>
    <cellStyle name="Moeda 3 9 3 2" xfId="1871"/>
    <cellStyle name="Moeda 3 9 3 2 2" xfId="10661"/>
    <cellStyle name="Moeda 3 9 3 2 2 2" xfId="28028"/>
    <cellStyle name="Moeda 3 9 3 2 3" xfId="15020"/>
    <cellStyle name="Moeda 3 9 3 2 3 2" xfId="23723"/>
    <cellStyle name="Moeda 3 9 3 2 4" xfId="19412"/>
    <cellStyle name="Moeda 3 9 3 3" xfId="1872"/>
    <cellStyle name="Moeda 3 9 3 3 2" xfId="10662"/>
    <cellStyle name="Moeda 3 9 3 3 2 2" xfId="28029"/>
    <cellStyle name="Moeda 3 9 3 3 3" xfId="15021"/>
    <cellStyle name="Moeda 3 9 3 3 3 2" xfId="23724"/>
    <cellStyle name="Moeda 3 9 3 3 4" xfId="19413"/>
    <cellStyle name="Moeda 3 9 3 4" xfId="10660"/>
    <cellStyle name="Moeda 3 9 3 4 2" xfId="28027"/>
    <cellStyle name="Moeda 3 9 3 5" xfId="15019"/>
    <cellStyle name="Moeda 3 9 3 5 2" xfId="23722"/>
    <cellStyle name="Moeda 3 9 3 6" xfId="19411"/>
    <cellStyle name="Moeda 3 9 4" xfId="1873"/>
    <cellStyle name="Moeda 3 9 4 2" xfId="10663"/>
    <cellStyle name="Moeda 3 9 4 2 2" xfId="28030"/>
    <cellStyle name="Moeda 3 9 4 3" xfId="15022"/>
    <cellStyle name="Moeda 3 9 4 3 2" xfId="23725"/>
    <cellStyle name="Moeda 3 9 4 4" xfId="19414"/>
    <cellStyle name="Moeda 3 9 5" xfId="1874"/>
    <cellStyle name="Moeda 3 9 5 2" xfId="10664"/>
    <cellStyle name="Moeda 3 9 5 2 2" xfId="28031"/>
    <cellStyle name="Moeda 3 9 5 3" xfId="15023"/>
    <cellStyle name="Moeda 3 9 5 3 2" xfId="23726"/>
    <cellStyle name="Moeda 3 9 5 4" xfId="19415"/>
    <cellStyle name="Moeda 3 9 6" xfId="10656"/>
    <cellStyle name="Moeda 3 9 6 2" xfId="28023"/>
    <cellStyle name="Moeda 3 9 7" xfId="15015"/>
    <cellStyle name="Moeda 3 9 7 2" xfId="23718"/>
    <cellStyle name="Moeda 3 9 8" xfId="19407"/>
    <cellStyle name="Moeda 4" xfId="37"/>
    <cellStyle name="Moeda 4 10" xfId="1876"/>
    <cellStyle name="Moeda 4 10 2" xfId="1877"/>
    <cellStyle name="Moeda 4 10 2 2" xfId="10667"/>
    <cellStyle name="Moeda 4 10 2 2 2" xfId="28034"/>
    <cellStyle name="Moeda 4 10 2 3" xfId="15026"/>
    <cellStyle name="Moeda 4 10 2 3 2" xfId="23729"/>
    <cellStyle name="Moeda 4 10 2 4" xfId="19418"/>
    <cellStyle name="Moeda 4 10 3" xfId="1878"/>
    <cellStyle name="Moeda 4 10 3 2" xfId="10668"/>
    <cellStyle name="Moeda 4 10 3 2 2" xfId="28035"/>
    <cellStyle name="Moeda 4 10 3 3" xfId="15027"/>
    <cellStyle name="Moeda 4 10 3 3 2" xfId="23730"/>
    <cellStyle name="Moeda 4 10 3 4" xfId="19419"/>
    <cellStyle name="Moeda 4 10 4" xfId="10666"/>
    <cellStyle name="Moeda 4 10 4 2" xfId="28033"/>
    <cellStyle name="Moeda 4 10 5" xfId="15025"/>
    <cellStyle name="Moeda 4 10 5 2" xfId="23728"/>
    <cellStyle name="Moeda 4 10 6" xfId="19417"/>
    <cellStyle name="Moeda 4 11" xfId="1879"/>
    <cellStyle name="Moeda 4 11 2" xfId="10669"/>
    <cellStyle name="Moeda 4 11 2 2" xfId="28036"/>
    <cellStyle name="Moeda 4 11 3" xfId="15028"/>
    <cellStyle name="Moeda 4 11 3 2" xfId="23731"/>
    <cellStyle name="Moeda 4 11 4" xfId="19420"/>
    <cellStyle name="Moeda 4 12" xfId="1880"/>
    <cellStyle name="Moeda 4 12 2" xfId="10670"/>
    <cellStyle name="Moeda 4 12 2 2" xfId="28037"/>
    <cellStyle name="Moeda 4 12 3" xfId="15029"/>
    <cellStyle name="Moeda 4 12 3 2" xfId="23732"/>
    <cellStyle name="Moeda 4 12 4" xfId="19421"/>
    <cellStyle name="Moeda 4 13" xfId="8364"/>
    <cellStyle name="Moeda 4 13 2" xfId="12836"/>
    <cellStyle name="Moeda 4 13 2 2" xfId="30203"/>
    <cellStyle name="Moeda 4 13 3" xfId="17230"/>
    <cellStyle name="Moeda 4 13 3 2" xfId="25899"/>
    <cellStyle name="Moeda 4 13 4" xfId="21587"/>
    <cellStyle name="Moeda 4 14" xfId="8735"/>
    <cellStyle name="Moeda 4 14 2" xfId="13095"/>
    <cellStyle name="Moeda 4 14 2 2" xfId="30462"/>
    <cellStyle name="Moeda 4 14 3" xfId="17529"/>
    <cellStyle name="Moeda 4 14 3 2" xfId="26158"/>
    <cellStyle name="Moeda 4 14 4" xfId="21846"/>
    <cellStyle name="Moeda 4 15" xfId="9114"/>
    <cellStyle name="Moeda 4 16" xfId="1875"/>
    <cellStyle name="Moeda 4 16 2" xfId="15024"/>
    <cellStyle name="Moeda 4 16 3" xfId="23727"/>
    <cellStyle name="Moeda 4 17" xfId="10665"/>
    <cellStyle name="Moeda 4 17 2" xfId="28032"/>
    <cellStyle name="Moeda 4 18" xfId="19416"/>
    <cellStyle name="Moeda 4 2" xfId="1881"/>
    <cellStyle name="Moeda 4 2 10" xfId="1882"/>
    <cellStyle name="Moeda 4 2 10 2" xfId="10672"/>
    <cellStyle name="Moeda 4 2 10 2 2" xfId="28039"/>
    <cellStyle name="Moeda 4 2 10 3" xfId="15031"/>
    <cellStyle name="Moeda 4 2 10 3 2" xfId="23734"/>
    <cellStyle name="Moeda 4 2 10 4" xfId="19423"/>
    <cellStyle name="Moeda 4 2 11" xfId="8365"/>
    <cellStyle name="Moeda 4 2 11 2" xfId="12837"/>
    <cellStyle name="Moeda 4 2 11 2 2" xfId="30204"/>
    <cellStyle name="Moeda 4 2 11 3" xfId="17231"/>
    <cellStyle name="Moeda 4 2 11 3 2" xfId="25900"/>
    <cellStyle name="Moeda 4 2 11 4" xfId="21588"/>
    <cellStyle name="Moeda 4 2 12" xfId="8736"/>
    <cellStyle name="Moeda 4 2 12 2" xfId="13096"/>
    <cellStyle name="Moeda 4 2 12 2 2" xfId="30463"/>
    <cellStyle name="Moeda 4 2 12 3" xfId="17530"/>
    <cellStyle name="Moeda 4 2 12 3 2" xfId="26159"/>
    <cellStyle name="Moeda 4 2 12 4" xfId="21847"/>
    <cellStyle name="Moeda 4 2 13" xfId="10671"/>
    <cellStyle name="Moeda 4 2 13 2" xfId="28038"/>
    <cellStyle name="Moeda 4 2 14" xfId="15030"/>
    <cellStyle name="Moeda 4 2 14 2" xfId="23733"/>
    <cellStyle name="Moeda 4 2 15" xfId="19422"/>
    <cellStyle name="Moeda 4 2 2" xfId="1883"/>
    <cellStyle name="Moeda 4 2 2 10" xfId="8366"/>
    <cellStyle name="Moeda 4 2 2 10 2" xfId="12838"/>
    <cellStyle name="Moeda 4 2 2 10 2 2" xfId="30205"/>
    <cellStyle name="Moeda 4 2 2 10 3" xfId="17232"/>
    <cellStyle name="Moeda 4 2 2 10 3 2" xfId="25901"/>
    <cellStyle name="Moeda 4 2 2 10 4" xfId="21589"/>
    <cellStyle name="Moeda 4 2 2 11" xfId="8737"/>
    <cellStyle name="Moeda 4 2 2 11 2" xfId="13097"/>
    <cellStyle name="Moeda 4 2 2 11 2 2" xfId="30464"/>
    <cellStyle name="Moeda 4 2 2 11 3" xfId="17531"/>
    <cellStyle name="Moeda 4 2 2 11 3 2" xfId="26160"/>
    <cellStyle name="Moeda 4 2 2 11 4" xfId="21848"/>
    <cellStyle name="Moeda 4 2 2 12" xfId="10673"/>
    <cellStyle name="Moeda 4 2 2 12 2" xfId="28040"/>
    <cellStyle name="Moeda 4 2 2 13" xfId="15032"/>
    <cellStyle name="Moeda 4 2 2 13 2" xfId="23735"/>
    <cellStyle name="Moeda 4 2 2 14" xfId="19424"/>
    <cellStyle name="Moeda 4 2 2 2" xfId="1884"/>
    <cellStyle name="Moeda 4 2 2 2 10" xfId="8738"/>
    <cellStyle name="Moeda 4 2 2 2 10 2" xfId="13098"/>
    <cellStyle name="Moeda 4 2 2 2 10 2 2" xfId="30465"/>
    <cellStyle name="Moeda 4 2 2 2 10 3" xfId="17532"/>
    <cellStyle name="Moeda 4 2 2 2 10 3 2" xfId="26161"/>
    <cellStyle name="Moeda 4 2 2 2 10 4" xfId="21849"/>
    <cellStyle name="Moeda 4 2 2 2 11" xfId="10674"/>
    <cellStyle name="Moeda 4 2 2 2 11 2" xfId="28041"/>
    <cellStyle name="Moeda 4 2 2 2 12" xfId="15033"/>
    <cellStyle name="Moeda 4 2 2 2 12 2" xfId="23736"/>
    <cellStyle name="Moeda 4 2 2 2 13" xfId="19425"/>
    <cellStyle name="Moeda 4 2 2 2 2" xfId="1885"/>
    <cellStyle name="Moeda 4 2 2 2 2 2" xfId="1886"/>
    <cellStyle name="Moeda 4 2 2 2 2 2 2" xfId="1887"/>
    <cellStyle name="Moeda 4 2 2 2 2 2 2 2" xfId="10677"/>
    <cellStyle name="Moeda 4 2 2 2 2 2 2 2 2" xfId="28044"/>
    <cellStyle name="Moeda 4 2 2 2 2 2 2 3" xfId="15036"/>
    <cellStyle name="Moeda 4 2 2 2 2 2 2 3 2" xfId="23739"/>
    <cellStyle name="Moeda 4 2 2 2 2 2 2 4" xfId="19428"/>
    <cellStyle name="Moeda 4 2 2 2 2 2 3" xfId="1888"/>
    <cellStyle name="Moeda 4 2 2 2 2 2 3 2" xfId="10678"/>
    <cellStyle name="Moeda 4 2 2 2 2 2 3 2 2" xfId="28045"/>
    <cellStyle name="Moeda 4 2 2 2 2 2 3 3" xfId="15037"/>
    <cellStyle name="Moeda 4 2 2 2 2 2 3 3 2" xfId="23740"/>
    <cellStyle name="Moeda 4 2 2 2 2 2 3 4" xfId="19429"/>
    <cellStyle name="Moeda 4 2 2 2 2 2 4" xfId="10676"/>
    <cellStyle name="Moeda 4 2 2 2 2 2 4 2" xfId="28043"/>
    <cellStyle name="Moeda 4 2 2 2 2 2 5" xfId="15035"/>
    <cellStyle name="Moeda 4 2 2 2 2 2 5 2" xfId="23738"/>
    <cellStyle name="Moeda 4 2 2 2 2 2 6" xfId="19427"/>
    <cellStyle name="Moeda 4 2 2 2 2 3" xfId="1889"/>
    <cellStyle name="Moeda 4 2 2 2 2 3 2" xfId="1890"/>
    <cellStyle name="Moeda 4 2 2 2 2 3 2 2" xfId="10680"/>
    <cellStyle name="Moeda 4 2 2 2 2 3 2 2 2" xfId="28047"/>
    <cellStyle name="Moeda 4 2 2 2 2 3 2 3" xfId="15039"/>
    <cellStyle name="Moeda 4 2 2 2 2 3 2 3 2" xfId="23742"/>
    <cellStyle name="Moeda 4 2 2 2 2 3 2 4" xfId="19431"/>
    <cellStyle name="Moeda 4 2 2 2 2 3 3" xfId="1891"/>
    <cellStyle name="Moeda 4 2 2 2 2 3 3 2" xfId="10681"/>
    <cellStyle name="Moeda 4 2 2 2 2 3 3 2 2" xfId="28048"/>
    <cellStyle name="Moeda 4 2 2 2 2 3 3 3" xfId="15040"/>
    <cellStyle name="Moeda 4 2 2 2 2 3 3 3 2" xfId="23743"/>
    <cellStyle name="Moeda 4 2 2 2 2 3 3 4" xfId="19432"/>
    <cellStyle name="Moeda 4 2 2 2 2 3 4" xfId="10679"/>
    <cellStyle name="Moeda 4 2 2 2 2 3 4 2" xfId="28046"/>
    <cellStyle name="Moeda 4 2 2 2 2 3 5" xfId="15038"/>
    <cellStyle name="Moeda 4 2 2 2 2 3 5 2" xfId="23741"/>
    <cellStyle name="Moeda 4 2 2 2 2 3 6" xfId="19430"/>
    <cellStyle name="Moeda 4 2 2 2 2 4" xfId="1892"/>
    <cellStyle name="Moeda 4 2 2 2 2 4 2" xfId="10682"/>
    <cellStyle name="Moeda 4 2 2 2 2 4 2 2" xfId="28049"/>
    <cellStyle name="Moeda 4 2 2 2 2 4 3" xfId="15041"/>
    <cellStyle name="Moeda 4 2 2 2 2 4 3 2" xfId="23744"/>
    <cellStyle name="Moeda 4 2 2 2 2 4 4" xfId="19433"/>
    <cellStyle name="Moeda 4 2 2 2 2 5" xfId="1893"/>
    <cellStyle name="Moeda 4 2 2 2 2 5 2" xfId="10683"/>
    <cellStyle name="Moeda 4 2 2 2 2 5 2 2" xfId="28050"/>
    <cellStyle name="Moeda 4 2 2 2 2 5 3" xfId="15042"/>
    <cellStyle name="Moeda 4 2 2 2 2 5 3 2" xfId="23745"/>
    <cellStyle name="Moeda 4 2 2 2 2 5 4" xfId="19434"/>
    <cellStyle name="Moeda 4 2 2 2 2 6" xfId="8739"/>
    <cellStyle name="Moeda 4 2 2 2 2 6 2" xfId="13099"/>
    <cellStyle name="Moeda 4 2 2 2 2 6 2 2" xfId="30466"/>
    <cellStyle name="Moeda 4 2 2 2 2 6 3" xfId="17533"/>
    <cellStyle name="Moeda 4 2 2 2 2 6 3 2" xfId="26162"/>
    <cellStyle name="Moeda 4 2 2 2 2 6 4" xfId="21850"/>
    <cellStyle name="Moeda 4 2 2 2 2 7" xfId="10675"/>
    <cellStyle name="Moeda 4 2 2 2 2 7 2" xfId="28042"/>
    <cellStyle name="Moeda 4 2 2 2 2 8" xfId="15034"/>
    <cellStyle name="Moeda 4 2 2 2 2 8 2" xfId="23737"/>
    <cellStyle name="Moeda 4 2 2 2 2 9" xfId="19426"/>
    <cellStyle name="Moeda 4 2 2 2 3" xfId="1894"/>
    <cellStyle name="Moeda 4 2 2 2 3 2" xfId="1895"/>
    <cellStyle name="Moeda 4 2 2 2 3 2 2" xfId="1896"/>
    <cellStyle name="Moeda 4 2 2 2 3 2 2 2" xfId="10686"/>
    <cellStyle name="Moeda 4 2 2 2 3 2 2 2 2" xfId="28053"/>
    <cellStyle name="Moeda 4 2 2 2 3 2 2 3" xfId="15045"/>
    <cellStyle name="Moeda 4 2 2 2 3 2 2 3 2" xfId="23748"/>
    <cellStyle name="Moeda 4 2 2 2 3 2 2 4" xfId="19437"/>
    <cellStyle name="Moeda 4 2 2 2 3 2 3" xfId="1897"/>
    <cellStyle name="Moeda 4 2 2 2 3 2 3 2" xfId="10687"/>
    <cellStyle name="Moeda 4 2 2 2 3 2 3 2 2" xfId="28054"/>
    <cellStyle name="Moeda 4 2 2 2 3 2 3 3" xfId="15046"/>
    <cellStyle name="Moeda 4 2 2 2 3 2 3 3 2" xfId="23749"/>
    <cellStyle name="Moeda 4 2 2 2 3 2 3 4" xfId="19438"/>
    <cellStyle name="Moeda 4 2 2 2 3 2 4" xfId="10685"/>
    <cellStyle name="Moeda 4 2 2 2 3 2 4 2" xfId="28052"/>
    <cellStyle name="Moeda 4 2 2 2 3 2 5" xfId="15044"/>
    <cellStyle name="Moeda 4 2 2 2 3 2 5 2" xfId="23747"/>
    <cellStyle name="Moeda 4 2 2 2 3 2 6" xfId="19436"/>
    <cellStyle name="Moeda 4 2 2 2 3 3" xfId="1898"/>
    <cellStyle name="Moeda 4 2 2 2 3 3 2" xfId="1899"/>
    <cellStyle name="Moeda 4 2 2 2 3 3 2 2" xfId="10689"/>
    <cellStyle name="Moeda 4 2 2 2 3 3 2 2 2" xfId="28056"/>
    <cellStyle name="Moeda 4 2 2 2 3 3 2 3" xfId="15048"/>
    <cellStyle name="Moeda 4 2 2 2 3 3 2 3 2" xfId="23751"/>
    <cellStyle name="Moeda 4 2 2 2 3 3 2 4" xfId="19440"/>
    <cellStyle name="Moeda 4 2 2 2 3 3 3" xfId="1900"/>
    <cellStyle name="Moeda 4 2 2 2 3 3 3 2" xfId="10690"/>
    <cellStyle name="Moeda 4 2 2 2 3 3 3 2 2" xfId="28057"/>
    <cellStyle name="Moeda 4 2 2 2 3 3 3 3" xfId="15049"/>
    <cellStyle name="Moeda 4 2 2 2 3 3 3 3 2" xfId="23752"/>
    <cellStyle name="Moeda 4 2 2 2 3 3 3 4" xfId="19441"/>
    <cellStyle name="Moeda 4 2 2 2 3 3 4" xfId="10688"/>
    <cellStyle name="Moeda 4 2 2 2 3 3 4 2" xfId="28055"/>
    <cellStyle name="Moeda 4 2 2 2 3 3 5" xfId="15047"/>
    <cellStyle name="Moeda 4 2 2 2 3 3 5 2" xfId="23750"/>
    <cellStyle name="Moeda 4 2 2 2 3 3 6" xfId="19439"/>
    <cellStyle name="Moeda 4 2 2 2 3 4" xfId="1901"/>
    <cellStyle name="Moeda 4 2 2 2 3 4 2" xfId="10691"/>
    <cellStyle name="Moeda 4 2 2 2 3 4 2 2" xfId="28058"/>
    <cellStyle name="Moeda 4 2 2 2 3 4 3" xfId="15050"/>
    <cellStyle name="Moeda 4 2 2 2 3 4 3 2" xfId="23753"/>
    <cellStyle name="Moeda 4 2 2 2 3 4 4" xfId="19442"/>
    <cellStyle name="Moeda 4 2 2 2 3 5" xfId="1902"/>
    <cellStyle name="Moeda 4 2 2 2 3 5 2" xfId="10692"/>
    <cellStyle name="Moeda 4 2 2 2 3 5 2 2" xfId="28059"/>
    <cellStyle name="Moeda 4 2 2 2 3 5 3" xfId="15051"/>
    <cellStyle name="Moeda 4 2 2 2 3 5 3 2" xfId="23754"/>
    <cellStyle name="Moeda 4 2 2 2 3 5 4" xfId="19443"/>
    <cellStyle name="Moeda 4 2 2 2 3 6" xfId="10684"/>
    <cellStyle name="Moeda 4 2 2 2 3 6 2" xfId="28051"/>
    <cellStyle name="Moeda 4 2 2 2 3 7" xfId="15043"/>
    <cellStyle name="Moeda 4 2 2 2 3 7 2" xfId="23746"/>
    <cellStyle name="Moeda 4 2 2 2 3 8" xfId="19435"/>
    <cellStyle name="Moeda 4 2 2 2 4" xfId="1903"/>
    <cellStyle name="Moeda 4 2 2 2 4 2" xfId="1904"/>
    <cellStyle name="Moeda 4 2 2 2 4 2 2" xfId="1905"/>
    <cellStyle name="Moeda 4 2 2 2 4 2 2 2" xfId="10695"/>
    <cellStyle name="Moeda 4 2 2 2 4 2 2 2 2" xfId="28062"/>
    <cellStyle name="Moeda 4 2 2 2 4 2 2 3" xfId="15054"/>
    <cellStyle name="Moeda 4 2 2 2 4 2 2 3 2" xfId="23757"/>
    <cellStyle name="Moeda 4 2 2 2 4 2 2 4" xfId="19446"/>
    <cellStyle name="Moeda 4 2 2 2 4 2 3" xfId="1906"/>
    <cellStyle name="Moeda 4 2 2 2 4 2 3 2" xfId="10696"/>
    <cellStyle name="Moeda 4 2 2 2 4 2 3 2 2" xfId="28063"/>
    <cellStyle name="Moeda 4 2 2 2 4 2 3 3" xfId="15055"/>
    <cellStyle name="Moeda 4 2 2 2 4 2 3 3 2" xfId="23758"/>
    <cellStyle name="Moeda 4 2 2 2 4 2 3 4" xfId="19447"/>
    <cellStyle name="Moeda 4 2 2 2 4 2 4" xfId="10694"/>
    <cellStyle name="Moeda 4 2 2 2 4 2 4 2" xfId="28061"/>
    <cellStyle name="Moeda 4 2 2 2 4 2 5" xfId="15053"/>
    <cellStyle name="Moeda 4 2 2 2 4 2 5 2" xfId="23756"/>
    <cellStyle name="Moeda 4 2 2 2 4 2 6" xfId="19445"/>
    <cellStyle name="Moeda 4 2 2 2 4 3" xfId="1907"/>
    <cellStyle name="Moeda 4 2 2 2 4 3 2" xfId="10697"/>
    <cellStyle name="Moeda 4 2 2 2 4 3 2 2" xfId="28064"/>
    <cellStyle name="Moeda 4 2 2 2 4 3 3" xfId="15056"/>
    <cellStyle name="Moeda 4 2 2 2 4 3 3 2" xfId="23759"/>
    <cellStyle name="Moeda 4 2 2 2 4 3 4" xfId="19448"/>
    <cellStyle name="Moeda 4 2 2 2 4 4" xfId="1908"/>
    <cellStyle name="Moeda 4 2 2 2 4 4 2" xfId="10698"/>
    <cellStyle name="Moeda 4 2 2 2 4 4 2 2" xfId="28065"/>
    <cellStyle name="Moeda 4 2 2 2 4 4 3" xfId="15057"/>
    <cellStyle name="Moeda 4 2 2 2 4 4 3 2" xfId="23760"/>
    <cellStyle name="Moeda 4 2 2 2 4 4 4" xfId="19449"/>
    <cellStyle name="Moeda 4 2 2 2 4 5" xfId="10693"/>
    <cellStyle name="Moeda 4 2 2 2 4 5 2" xfId="28060"/>
    <cellStyle name="Moeda 4 2 2 2 4 6" xfId="15052"/>
    <cellStyle name="Moeda 4 2 2 2 4 6 2" xfId="23755"/>
    <cellStyle name="Moeda 4 2 2 2 4 7" xfId="19444"/>
    <cellStyle name="Moeda 4 2 2 2 5" xfId="1909"/>
    <cellStyle name="Moeda 4 2 2 2 5 2" xfId="1910"/>
    <cellStyle name="Moeda 4 2 2 2 5 2 2" xfId="1911"/>
    <cellStyle name="Moeda 4 2 2 2 5 2 2 2" xfId="10701"/>
    <cellStyle name="Moeda 4 2 2 2 5 2 2 2 2" xfId="28068"/>
    <cellStyle name="Moeda 4 2 2 2 5 2 2 3" xfId="15060"/>
    <cellStyle name="Moeda 4 2 2 2 5 2 2 3 2" xfId="23763"/>
    <cellStyle name="Moeda 4 2 2 2 5 2 2 4" xfId="19452"/>
    <cellStyle name="Moeda 4 2 2 2 5 2 3" xfId="1912"/>
    <cellStyle name="Moeda 4 2 2 2 5 2 3 2" xfId="10702"/>
    <cellStyle name="Moeda 4 2 2 2 5 2 3 2 2" xfId="28069"/>
    <cellStyle name="Moeda 4 2 2 2 5 2 3 3" xfId="15061"/>
    <cellStyle name="Moeda 4 2 2 2 5 2 3 3 2" xfId="23764"/>
    <cellStyle name="Moeda 4 2 2 2 5 2 3 4" xfId="19453"/>
    <cellStyle name="Moeda 4 2 2 2 5 2 4" xfId="10700"/>
    <cellStyle name="Moeda 4 2 2 2 5 2 4 2" xfId="28067"/>
    <cellStyle name="Moeda 4 2 2 2 5 2 5" xfId="15059"/>
    <cellStyle name="Moeda 4 2 2 2 5 2 5 2" xfId="23762"/>
    <cellStyle name="Moeda 4 2 2 2 5 2 6" xfId="19451"/>
    <cellStyle name="Moeda 4 2 2 2 5 3" xfId="1913"/>
    <cellStyle name="Moeda 4 2 2 2 5 3 2" xfId="10703"/>
    <cellStyle name="Moeda 4 2 2 2 5 3 2 2" xfId="28070"/>
    <cellStyle name="Moeda 4 2 2 2 5 3 3" xfId="15062"/>
    <cellStyle name="Moeda 4 2 2 2 5 3 3 2" xfId="23765"/>
    <cellStyle name="Moeda 4 2 2 2 5 3 4" xfId="19454"/>
    <cellStyle name="Moeda 4 2 2 2 5 4" xfId="1914"/>
    <cellStyle name="Moeda 4 2 2 2 5 4 2" xfId="10704"/>
    <cellStyle name="Moeda 4 2 2 2 5 4 2 2" xfId="28071"/>
    <cellStyle name="Moeda 4 2 2 2 5 4 3" xfId="15063"/>
    <cellStyle name="Moeda 4 2 2 2 5 4 3 2" xfId="23766"/>
    <cellStyle name="Moeda 4 2 2 2 5 4 4" xfId="19455"/>
    <cellStyle name="Moeda 4 2 2 2 5 5" xfId="10699"/>
    <cellStyle name="Moeda 4 2 2 2 5 5 2" xfId="28066"/>
    <cellStyle name="Moeda 4 2 2 2 5 6" xfId="15058"/>
    <cellStyle name="Moeda 4 2 2 2 5 6 2" xfId="23761"/>
    <cellStyle name="Moeda 4 2 2 2 5 7" xfId="19450"/>
    <cellStyle name="Moeda 4 2 2 2 6" xfId="1915"/>
    <cellStyle name="Moeda 4 2 2 2 6 2" xfId="1916"/>
    <cellStyle name="Moeda 4 2 2 2 6 2 2" xfId="10706"/>
    <cellStyle name="Moeda 4 2 2 2 6 2 2 2" xfId="28073"/>
    <cellStyle name="Moeda 4 2 2 2 6 2 3" xfId="15065"/>
    <cellStyle name="Moeda 4 2 2 2 6 2 3 2" xfId="23768"/>
    <cellStyle name="Moeda 4 2 2 2 6 2 4" xfId="19457"/>
    <cellStyle name="Moeda 4 2 2 2 6 3" xfId="1917"/>
    <cellStyle name="Moeda 4 2 2 2 6 3 2" xfId="10707"/>
    <cellStyle name="Moeda 4 2 2 2 6 3 2 2" xfId="28074"/>
    <cellStyle name="Moeda 4 2 2 2 6 3 3" xfId="15066"/>
    <cellStyle name="Moeda 4 2 2 2 6 3 3 2" xfId="23769"/>
    <cellStyle name="Moeda 4 2 2 2 6 3 4" xfId="19458"/>
    <cellStyle name="Moeda 4 2 2 2 6 4" xfId="10705"/>
    <cellStyle name="Moeda 4 2 2 2 6 4 2" xfId="28072"/>
    <cellStyle name="Moeda 4 2 2 2 6 5" xfId="15064"/>
    <cellStyle name="Moeda 4 2 2 2 6 5 2" xfId="23767"/>
    <cellStyle name="Moeda 4 2 2 2 6 6" xfId="19456"/>
    <cellStyle name="Moeda 4 2 2 2 7" xfId="1918"/>
    <cellStyle name="Moeda 4 2 2 2 7 2" xfId="10708"/>
    <cellStyle name="Moeda 4 2 2 2 7 2 2" xfId="28075"/>
    <cellStyle name="Moeda 4 2 2 2 7 3" xfId="15067"/>
    <cellStyle name="Moeda 4 2 2 2 7 3 2" xfId="23770"/>
    <cellStyle name="Moeda 4 2 2 2 7 4" xfId="19459"/>
    <cellStyle name="Moeda 4 2 2 2 8" xfId="1919"/>
    <cellStyle name="Moeda 4 2 2 2 8 2" xfId="10709"/>
    <cellStyle name="Moeda 4 2 2 2 8 2 2" xfId="28076"/>
    <cellStyle name="Moeda 4 2 2 2 8 3" xfId="15068"/>
    <cellStyle name="Moeda 4 2 2 2 8 3 2" xfId="23771"/>
    <cellStyle name="Moeda 4 2 2 2 8 4" xfId="19460"/>
    <cellStyle name="Moeda 4 2 2 2 9" xfId="8367"/>
    <cellStyle name="Moeda 4 2 2 2 9 2" xfId="12839"/>
    <cellStyle name="Moeda 4 2 2 2 9 2 2" xfId="30206"/>
    <cellStyle name="Moeda 4 2 2 2 9 3" xfId="17233"/>
    <cellStyle name="Moeda 4 2 2 2 9 3 2" xfId="25902"/>
    <cellStyle name="Moeda 4 2 2 2 9 4" xfId="21590"/>
    <cellStyle name="Moeda 4 2 2 3" xfId="1920"/>
    <cellStyle name="Moeda 4 2 2 3 2" xfId="1921"/>
    <cellStyle name="Moeda 4 2 2 3 2 2" xfId="1922"/>
    <cellStyle name="Moeda 4 2 2 3 2 2 2" xfId="10712"/>
    <cellStyle name="Moeda 4 2 2 3 2 2 2 2" xfId="28079"/>
    <cellStyle name="Moeda 4 2 2 3 2 2 3" xfId="15071"/>
    <cellStyle name="Moeda 4 2 2 3 2 2 3 2" xfId="23774"/>
    <cellStyle name="Moeda 4 2 2 3 2 2 4" xfId="19463"/>
    <cellStyle name="Moeda 4 2 2 3 2 3" xfId="1923"/>
    <cellStyle name="Moeda 4 2 2 3 2 3 2" xfId="10713"/>
    <cellStyle name="Moeda 4 2 2 3 2 3 2 2" xfId="28080"/>
    <cellStyle name="Moeda 4 2 2 3 2 3 3" xfId="15072"/>
    <cellStyle name="Moeda 4 2 2 3 2 3 3 2" xfId="23775"/>
    <cellStyle name="Moeda 4 2 2 3 2 3 4" xfId="19464"/>
    <cellStyle name="Moeda 4 2 2 3 2 4" xfId="10711"/>
    <cellStyle name="Moeda 4 2 2 3 2 4 2" xfId="28078"/>
    <cellStyle name="Moeda 4 2 2 3 2 5" xfId="15070"/>
    <cellStyle name="Moeda 4 2 2 3 2 5 2" xfId="23773"/>
    <cellStyle name="Moeda 4 2 2 3 2 6" xfId="19462"/>
    <cellStyle name="Moeda 4 2 2 3 3" xfId="1924"/>
    <cellStyle name="Moeda 4 2 2 3 3 2" xfId="1925"/>
    <cellStyle name="Moeda 4 2 2 3 3 2 2" xfId="10715"/>
    <cellStyle name="Moeda 4 2 2 3 3 2 2 2" xfId="28082"/>
    <cellStyle name="Moeda 4 2 2 3 3 2 3" xfId="15074"/>
    <cellStyle name="Moeda 4 2 2 3 3 2 3 2" xfId="23777"/>
    <cellStyle name="Moeda 4 2 2 3 3 2 4" xfId="19466"/>
    <cellStyle name="Moeda 4 2 2 3 3 3" xfId="1926"/>
    <cellStyle name="Moeda 4 2 2 3 3 3 2" xfId="10716"/>
    <cellStyle name="Moeda 4 2 2 3 3 3 2 2" xfId="28083"/>
    <cellStyle name="Moeda 4 2 2 3 3 3 3" xfId="15075"/>
    <cellStyle name="Moeda 4 2 2 3 3 3 3 2" xfId="23778"/>
    <cellStyle name="Moeda 4 2 2 3 3 3 4" xfId="19467"/>
    <cellStyle name="Moeda 4 2 2 3 3 4" xfId="10714"/>
    <cellStyle name="Moeda 4 2 2 3 3 4 2" xfId="28081"/>
    <cellStyle name="Moeda 4 2 2 3 3 5" xfId="15073"/>
    <cellStyle name="Moeda 4 2 2 3 3 5 2" xfId="23776"/>
    <cellStyle name="Moeda 4 2 2 3 3 6" xfId="19465"/>
    <cellStyle name="Moeda 4 2 2 3 4" xfId="1927"/>
    <cellStyle name="Moeda 4 2 2 3 4 2" xfId="10717"/>
    <cellStyle name="Moeda 4 2 2 3 4 2 2" xfId="28084"/>
    <cellStyle name="Moeda 4 2 2 3 4 3" xfId="15076"/>
    <cellStyle name="Moeda 4 2 2 3 4 3 2" xfId="23779"/>
    <cellStyle name="Moeda 4 2 2 3 4 4" xfId="19468"/>
    <cellStyle name="Moeda 4 2 2 3 5" xfId="1928"/>
    <cellStyle name="Moeda 4 2 2 3 5 2" xfId="10718"/>
    <cellStyle name="Moeda 4 2 2 3 5 2 2" xfId="28085"/>
    <cellStyle name="Moeda 4 2 2 3 5 3" xfId="15077"/>
    <cellStyle name="Moeda 4 2 2 3 5 3 2" xfId="23780"/>
    <cellStyle name="Moeda 4 2 2 3 5 4" xfId="19469"/>
    <cellStyle name="Moeda 4 2 2 3 6" xfId="8740"/>
    <cellStyle name="Moeda 4 2 2 3 6 2" xfId="13100"/>
    <cellStyle name="Moeda 4 2 2 3 6 2 2" xfId="30467"/>
    <cellStyle name="Moeda 4 2 2 3 6 3" xfId="17534"/>
    <cellStyle name="Moeda 4 2 2 3 6 3 2" xfId="26163"/>
    <cellStyle name="Moeda 4 2 2 3 6 4" xfId="21851"/>
    <cellStyle name="Moeda 4 2 2 3 7" xfId="10710"/>
    <cellStyle name="Moeda 4 2 2 3 7 2" xfId="28077"/>
    <cellStyle name="Moeda 4 2 2 3 8" xfId="15069"/>
    <cellStyle name="Moeda 4 2 2 3 8 2" xfId="23772"/>
    <cellStyle name="Moeda 4 2 2 3 9" xfId="19461"/>
    <cellStyle name="Moeda 4 2 2 4" xfId="1929"/>
    <cellStyle name="Moeda 4 2 2 4 2" xfId="1930"/>
    <cellStyle name="Moeda 4 2 2 4 2 2" xfId="1931"/>
    <cellStyle name="Moeda 4 2 2 4 2 2 2" xfId="10721"/>
    <cellStyle name="Moeda 4 2 2 4 2 2 2 2" xfId="28088"/>
    <cellStyle name="Moeda 4 2 2 4 2 2 3" xfId="15080"/>
    <cellStyle name="Moeda 4 2 2 4 2 2 3 2" xfId="23783"/>
    <cellStyle name="Moeda 4 2 2 4 2 2 4" xfId="19472"/>
    <cellStyle name="Moeda 4 2 2 4 2 3" xfId="1932"/>
    <cellStyle name="Moeda 4 2 2 4 2 3 2" xfId="10722"/>
    <cellStyle name="Moeda 4 2 2 4 2 3 2 2" xfId="28089"/>
    <cellStyle name="Moeda 4 2 2 4 2 3 3" xfId="15081"/>
    <cellStyle name="Moeda 4 2 2 4 2 3 3 2" xfId="23784"/>
    <cellStyle name="Moeda 4 2 2 4 2 3 4" xfId="19473"/>
    <cellStyle name="Moeda 4 2 2 4 2 4" xfId="10720"/>
    <cellStyle name="Moeda 4 2 2 4 2 4 2" xfId="28087"/>
    <cellStyle name="Moeda 4 2 2 4 2 5" xfId="15079"/>
    <cellStyle name="Moeda 4 2 2 4 2 5 2" xfId="23782"/>
    <cellStyle name="Moeda 4 2 2 4 2 6" xfId="19471"/>
    <cellStyle name="Moeda 4 2 2 4 3" xfId="1933"/>
    <cellStyle name="Moeda 4 2 2 4 3 2" xfId="1934"/>
    <cellStyle name="Moeda 4 2 2 4 3 2 2" xfId="10724"/>
    <cellStyle name="Moeda 4 2 2 4 3 2 2 2" xfId="28091"/>
    <cellStyle name="Moeda 4 2 2 4 3 2 3" xfId="15083"/>
    <cellStyle name="Moeda 4 2 2 4 3 2 3 2" xfId="23786"/>
    <cellStyle name="Moeda 4 2 2 4 3 2 4" xfId="19475"/>
    <cellStyle name="Moeda 4 2 2 4 3 3" xfId="1935"/>
    <cellStyle name="Moeda 4 2 2 4 3 3 2" xfId="10725"/>
    <cellStyle name="Moeda 4 2 2 4 3 3 2 2" xfId="28092"/>
    <cellStyle name="Moeda 4 2 2 4 3 3 3" xfId="15084"/>
    <cellStyle name="Moeda 4 2 2 4 3 3 3 2" xfId="23787"/>
    <cellStyle name="Moeda 4 2 2 4 3 3 4" xfId="19476"/>
    <cellStyle name="Moeda 4 2 2 4 3 4" xfId="10723"/>
    <cellStyle name="Moeda 4 2 2 4 3 4 2" xfId="28090"/>
    <cellStyle name="Moeda 4 2 2 4 3 5" xfId="15082"/>
    <cellStyle name="Moeda 4 2 2 4 3 5 2" xfId="23785"/>
    <cellStyle name="Moeda 4 2 2 4 3 6" xfId="19474"/>
    <cellStyle name="Moeda 4 2 2 4 4" xfId="1936"/>
    <cellStyle name="Moeda 4 2 2 4 4 2" xfId="10726"/>
    <cellStyle name="Moeda 4 2 2 4 4 2 2" xfId="28093"/>
    <cellStyle name="Moeda 4 2 2 4 4 3" xfId="15085"/>
    <cellStyle name="Moeda 4 2 2 4 4 3 2" xfId="23788"/>
    <cellStyle name="Moeda 4 2 2 4 4 4" xfId="19477"/>
    <cellStyle name="Moeda 4 2 2 4 5" xfId="1937"/>
    <cellStyle name="Moeda 4 2 2 4 5 2" xfId="10727"/>
    <cellStyle name="Moeda 4 2 2 4 5 2 2" xfId="28094"/>
    <cellStyle name="Moeda 4 2 2 4 5 3" xfId="15086"/>
    <cellStyle name="Moeda 4 2 2 4 5 3 2" xfId="23789"/>
    <cellStyle name="Moeda 4 2 2 4 5 4" xfId="19478"/>
    <cellStyle name="Moeda 4 2 2 4 6" xfId="10719"/>
    <cellStyle name="Moeda 4 2 2 4 6 2" xfId="28086"/>
    <cellStyle name="Moeda 4 2 2 4 7" xfId="15078"/>
    <cellStyle name="Moeda 4 2 2 4 7 2" xfId="23781"/>
    <cellStyle name="Moeda 4 2 2 4 8" xfId="19470"/>
    <cellStyle name="Moeda 4 2 2 5" xfId="1938"/>
    <cellStyle name="Moeda 4 2 2 5 2" xfId="1939"/>
    <cellStyle name="Moeda 4 2 2 5 2 2" xfId="1940"/>
    <cellStyle name="Moeda 4 2 2 5 2 2 2" xfId="10730"/>
    <cellStyle name="Moeda 4 2 2 5 2 2 2 2" xfId="28097"/>
    <cellStyle name="Moeda 4 2 2 5 2 2 3" xfId="15089"/>
    <cellStyle name="Moeda 4 2 2 5 2 2 3 2" xfId="23792"/>
    <cellStyle name="Moeda 4 2 2 5 2 2 4" xfId="19481"/>
    <cellStyle name="Moeda 4 2 2 5 2 3" xfId="1941"/>
    <cellStyle name="Moeda 4 2 2 5 2 3 2" xfId="10731"/>
    <cellStyle name="Moeda 4 2 2 5 2 3 2 2" xfId="28098"/>
    <cellStyle name="Moeda 4 2 2 5 2 3 3" xfId="15090"/>
    <cellStyle name="Moeda 4 2 2 5 2 3 3 2" xfId="23793"/>
    <cellStyle name="Moeda 4 2 2 5 2 3 4" xfId="19482"/>
    <cellStyle name="Moeda 4 2 2 5 2 4" xfId="10729"/>
    <cellStyle name="Moeda 4 2 2 5 2 4 2" xfId="28096"/>
    <cellStyle name="Moeda 4 2 2 5 2 5" xfId="15088"/>
    <cellStyle name="Moeda 4 2 2 5 2 5 2" xfId="23791"/>
    <cellStyle name="Moeda 4 2 2 5 2 6" xfId="19480"/>
    <cellStyle name="Moeda 4 2 2 5 3" xfId="1942"/>
    <cellStyle name="Moeda 4 2 2 5 3 2" xfId="10732"/>
    <cellStyle name="Moeda 4 2 2 5 3 2 2" xfId="28099"/>
    <cellStyle name="Moeda 4 2 2 5 3 3" xfId="15091"/>
    <cellStyle name="Moeda 4 2 2 5 3 3 2" xfId="23794"/>
    <cellStyle name="Moeda 4 2 2 5 3 4" xfId="19483"/>
    <cellStyle name="Moeda 4 2 2 5 4" xfId="1943"/>
    <cellStyle name="Moeda 4 2 2 5 4 2" xfId="10733"/>
    <cellStyle name="Moeda 4 2 2 5 4 2 2" xfId="28100"/>
    <cellStyle name="Moeda 4 2 2 5 4 3" xfId="15092"/>
    <cellStyle name="Moeda 4 2 2 5 4 3 2" xfId="23795"/>
    <cellStyle name="Moeda 4 2 2 5 4 4" xfId="19484"/>
    <cellStyle name="Moeda 4 2 2 5 5" xfId="10728"/>
    <cellStyle name="Moeda 4 2 2 5 5 2" xfId="28095"/>
    <cellStyle name="Moeda 4 2 2 5 6" xfId="15087"/>
    <cellStyle name="Moeda 4 2 2 5 6 2" xfId="23790"/>
    <cellStyle name="Moeda 4 2 2 5 7" xfId="19479"/>
    <cellStyle name="Moeda 4 2 2 6" xfId="1944"/>
    <cellStyle name="Moeda 4 2 2 6 2" xfId="1945"/>
    <cellStyle name="Moeda 4 2 2 6 2 2" xfId="1946"/>
    <cellStyle name="Moeda 4 2 2 6 2 2 2" xfId="10736"/>
    <cellStyle name="Moeda 4 2 2 6 2 2 2 2" xfId="28103"/>
    <cellStyle name="Moeda 4 2 2 6 2 2 3" xfId="15095"/>
    <cellStyle name="Moeda 4 2 2 6 2 2 3 2" xfId="23798"/>
    <cellStyle name="Moeda 4 2 2 6 2 2 4" xfId="19487"/>
    <cellStyle name="Moeda 4 2 2 6 2 3" xfId="1947"/>
    <cellStyle name="Moeda 4 2 2 6 2 3 2" xfId="10737"/>
    <cellStyle name="Moeda 4 2 2 6 2 3 2 2" xfId="28104"/>
    <cellStyle name="Moeda 4 2 2 6 2 3 3" xfId="15096"/>
    <cellStyle name="Moeda 4 2 2 6 2 3 3 2" xfId="23799"/>
    <cellStyle name="Moeda 4 2 2 6 2 3 4" xfId="19488"/>
    <cellStyle name="Moeda 4 2 2 6 2 4" xfId="10735"/>
    <cellStyle name="Moeda 4 2 2 6 2 4 2" xfId="28102"/>
    <cellStyle name="Moeda 4 2 2 6 2 5" xfId="15094"/>
    <cellStyle name="Moeda 4 2 2 6 2 5 2" xfId="23797"/>
    <cellStyle name="Moeda 4 2 2 6 2 6" xfId="19486"/>
    <cellStyle name="Moeda 4 2 2 6 3" xfId="1948"/>
    <cellStyle name="Moeda 4 2 2 6 3 2" xfId="10738"/>
    <cellStyle name="Moeda 4 2 2 6 3 2 2" xfId="28105"/>
    <cellStyle name="Moeda 4 2 2 6 3 3" xfId="15097"/>
    <cellStyle name="Moeda 4 2 2 6 3 3 2" xfId="23800"/>
    <cellStyle name="Moeda 4 2 2 6 3 4" xfId="19489"/>
    <cellStyle name="Moeda 4 2 2 6 4" xfId="1949"/>
    <cellStyle name="Moeda 4 2 2 6 4 2" xfId="10739"/>
    <cellStyle name="Moeda 4 2 2 6 4 2 2" xfId="28106"/>
    <cellStyle name="Moeda 4 2 2 6 4 3" xfId="15098"/>
    <cellStyle name="Moeda 4 2 2 6 4 3 2" xfId="23801"/>
    <cellStyle name="Moeda 4 2 2 6 4 4" xfId="19490"/>
    <cellStyle name="Moeda 4 2 2 6 5" xfId="10734"/>
    <cellStyle name="Moeda 4 2 2 6 5 2" xfId="28101"/>
    <cellStyle name="Moeda 4 2 2 6 6" xfId="15093"/>
    <cellStyle name="Moeda 4 2 2 6 6 2" xfId="23796"/>
    <cellStyle name="Moeda 4 2 2 6 7" xfId="19485"/>
    <cellStyle name="Moeda 4 2 2 7" xfId="1950"/>
    <cellStyle name="Moeda 4 2 2 7 2" xfId="1951"/>
    <cellStyle name="Moeda 4 2 2 7 2 2" xfId="10741"/>
    <cellStyle name="Moeda 4 2 2 7 2 2 2" xfId="28108"/>
    <cellStyle name="Moeda 4 2 2 7 2 3" xfId="15100"/>
    <cellStyle name="Moeda 4 2 2 7 2 3 2" xfId="23803"/>
    <cellStyle name="Moeda 4 2 2 7 2 4" xfId="19492"/>
    <cellStyle name="Moeda 4 2 2 7 3" xfId="1952"/>
    <cellStyle name="Moeda 4 2 2 7 3 2" xfId="10742"/>
    <cellStyle name="Moeda 4 2 2 7 3 2 2" xfId="28109"/>
    <cellStyle name="Moeda 4 2 2 7 3 3" xfId="15101"/>
    <cellStyle name="Moeda 4 2 2 7 3 3 2" xfId="23804"/>
    <cellStyle name="Moeda 4 2 2 7 3 4" xfId="19493"/>
    <cellStyle name="Moeda 4 2 2 7 4" xfId="10740"/>
    <cellStyle name="Moeda 4 2 2 7 4 2" xfId="28107"/>
    <cellStyle name="Moeda 4 2 2 7 5" xfId="15099"/>
    <cellStyle name="Moeda 4 2 2 7 5 2" xfId="23802"/>
    <cellStyle name="Moeda 4 2 2 7 6" xfId="19491"/>
    <cellStyle name="Moeda 4 2 2 8" xfId="1953"/>
    <cellStyle name="Moeda 4 2 2 8 2" xfId="10743"/>
    <cellStyle name="Moeda 4 2 2 8 2 2" xfId="28110"/>
    <cellStyle name="Moeda 4 2 2 8 3" xfId="15102"/>
    <cellStyle name="Moeda 4 2 2 8 3 2" xfId="23805"/>
    <cellStyle name="Moeda 4 2 2 8 4" xfId="19494"/>
    <cellStyle name="Moeda 4 2 2 9" xfId="1954"/>
    <cellStyle name="Moeda 4 2 2 9 2" xfId="10744"/>
    <cellStyle name="Moeda 4 2 2 9 2 2" xfId="28111"/>
    <cellStyle name="Moeda 4 2 2 9 3" xfId="15103"/>
    <cellStyle name="Moeda 4 2 2 9 3 2" xfId="23806"/>
    <cellStyle name="Moeda 4 2 2 9 4" xfId="19495"/>
    <cellStyle name="Moeda 4 2 3" xfId="1955"/>
    <cellStyle name="Moeda 4 2 3 10" xfId="8741"/>
    <cellStyle name="Moeda 4 2 3 10 2" xfId="13101"/>
    <cellStyle name="Moeda 4 2 3 10 2 2" xfId="30468"/>
    <cellStyle name="Moeda 4 2 3 10 3" xfId="17535"/>
    <cellStyle name="Moeda 4 2 3 10 3 2" xfId="26164"/>
    <cellStyle name="Moeda 4 2 3 10 4" xfId="21852"/>
    <cellStyle name="Moeda 4 2 3 11" xfId="10745"/>
    <cellStyle name="Moeda 4 2 3 11 2" xfId="28112"/>
    <cellStyle name="Moeda 4 2 3 12" xfId="15104"/>
    <cellStyle name="Moeda 4 2 3 12 2" xfId="23807"/>
    <cellStyle name="Moeda 4 2 3 13" xfId="19496"/>
    <cellStyle name="Moeda 4 2 3 2" xfId="1956"/>
    <cellStyle name="Moeda 4 2 3 2 2" xfId="1957"/>
    <cellStyle name="Moeda 4 2 3 2 2 2" xfId="1958"/>
    <cellStyle name="Moeda 4 2 3 2 2 2 2" xfId="10748"/>
    <cellStyle name="Moeda 4 2 3 2 2 2 2 2" xfId="28115"/>
    <cellStyle name="Moeda 4 2 3 2 2 2 3" xfId="15107"/>
    <cellStyle name="Moeda 4 2 3 2 2 2 3 2" xfId="23810"/>
    <cellStyle name="Moeda 4 2 3 2 2 2 4" xfId="19499"/>
    <cellStyle name="Moeda 4 2 3 2 2 3" xfId="1959"/>
    <cellStyle name="Moeda 4 2 3 2 2 3 2" xfId="10749"/>
    <cellStyle name="Moeda 4 2 3 2 2 3 2 2" xfId="28116"/>
    <cellStyle name="Moeda 4 2 3 2 2 3 3" xfId="15108"/>
    <cellStyle name="Moeda 4 2 3 2 2 3 3 2" xfId="23811"/>
    <cellStyle name="Moeda 4 2 3 2 2 3 4" xfId="19500"/>
    <cellStyle name="Moeda 4 2 3 2 2 4" xfId="10747"/>
    <cellStyle name="Moeda 4 2 3 2 2 4 2" xfId="28114"/>
    <cellStyle name="Moeda 4 2 3 2 2 5" xfId="15106"/>
    <cellStyle name="Moeda 4 2 3 2 2 5 2" xfId="23809"/>
    <cellStyle name="Moeda 4 2 3 2 2 6" xfId="19498"/>
    <cellStyle name="Moeda 4 2 3 2 3" xfId="1960"/>
    <cellStyle name="Moeda 4 2 3 2 3 2" xfId="1961"/>
    <cellStyle name="Moeda 4 2 3 2 3 2 2" xfId="10751"/>
    <cellStyle name="Moeda 4 2 3 2 3 2 2 2" xfId="28118"/>
    <cellStyle name="Moeda 4 2 3 2 3 2 3" xfId="15110"/>
    <cellStyle name="Moeda 4 2 3 2 3 2 3 2" xfId="23813"/>
    <cellStyle name="Moeda 4 2 3 2 3 2 4" xfId="19502"/>
    <cellStyle name="Moeda 4 2 3 2 3 3" xfId="1962"/>
    <cellStyle name="Moeda 4 2 3 2 3 3 2" xfId="10752"/>
    <cellStyle name="Moeda 4 2 3 2 3 3 2 2" xfId="28119"/>
    <cellStyle name="Moeda 4 2 3 2 3 3 3" xfId="15111"/>
    <cellStyle name="Moeda 4 2 3 2 3 3 3 2" xfId="23814"/>
    <cellStyle name="Moeda 4 2 3 2 3 3 4" xfId="19503"/>
    <cellStyle name="Moeda 4 2 3 2 3 4" xfId="10750"/>
    <cellStyle name="Moeda 4 2 3 2 3 4 2" xfId="28117"/>
    <cellStyle name="Moeda 4 2 3 2 3 5" xfId="15109"/>
    <cellStyle name="Moeda 4 2 3 2 3 5 2" xfId="23812"/>
    <cellStyle name="Moeda 4 2 3 2 3 6" xfId="19501"/>
    <cellStyle name="Moeda 4 2 3 2 4" xfId="1963"/>
    <cellStyle name="Moeda 4 2 3 2 4 2" xfId="10753"/>
    <cellStyle name="Moeda 4 2 3 2 4 2 2" xfId="28120"/>
    <cellStyle name="Moeda 4 2 3 2 4 3" xfId="15112"/>
    <cellStyle name="Moeda 4 2 3 2 4 3 2" xfId="23815"/>
    <cellStyle name="Moeda 4 2 3 2 4 4" xfId="19504"/>
    <cellStyle name="Moeda 4 2 3 2 5" xfId="1964"/>
    <cellStyle name="Moeda 4 2 3 2 5 2" xfId="10754"/>
    <cellStyle name="Moeda 4 2 3 2 5 2 2" xfId="28121"/>
    <cellStyle name="Moeda 4 2 3 2 5 3" xfId="15113"/>
    <cellStyle name="Moeda 4 2 3 2 5 3 2" xfId="23816"/>
    <cellStyle name="Moeda 4 2 3 2 5 4" xfId="19505"/>
    <cellStyle name="Moeda 4 2 3 2 6" xfId="8742"/>
    <cellStyle name="Moeda 4 2 3 2 6 2" xfId="13102"/>
    <cellStyle name="Moeda 4 2 3 2 6 2 2" xfId="30469"/>
    <cellStyle name="Moeda 4 2 3 2 6 3" xfId="17536"/>
    <cellStyle name="Moeda 4 2 3 2 6 3 2" xfId="26165"/>
    <cellStyle name="Moeda 4 2 3 2 6 4" xfId="21853"/>
    <cellStyle name="Moeda 4 2 3 2 7" xfId="10746"/>
    <cellStyle name="Moeda 4 2 3 2 7 2" xfId="28113"/>
    <cellStyle name="Moeda 4 2 3 2 8" xfId="15105"/>
    <cellStyle name="Moeda 4 2 3 2 8 2" xfId="23808"/>
    <cellStyle name="Moeda 4 2 3 2 9" xfId="19497"/>
    <cellStyle name="Moeda 4 2 3 3" xfId="1965"/>
    <cellStyle name="Moeda 4 2 3 3 2" xfId="1966"/>
    <cellStyle name="Moeda 4 2 3 3 2 2" xfId="1967"/>
    <cellStyle name="Moeda 4 2 3 3 2 2 2" xfId="10757"/>
    <cellStyle name="Moeda 4 2 3 3 2 2 2 2" xfId="28124"/>
    <cellStyle name="Moeda 4 2 3 3 2 2 3" xfId="15116"/>
    <cellStyle name="Moeda 4 2 3 3 2 2 3 2" xfId="23819"/>
    <cellStyle name="Moeda 4 2 3 3 2 2 4" xfId="19508"/>
    <cellStyle name="Moeda 4 2 3 3 2 3" xfId="1968"/>
    <cellStyle name="Moeda 4 2 3 3 2 3 2" xfId="10758"/>
    <cellStyle name="Moeda 4 2 3 3 2 3 2 2" xfId="28125"/>
    <cellStyle name="Moeda 4 2 3 3 2 3 3" xfId="15117"/>
    <cellStyle name="Moeda 4 2 3 3 2 3 3 2" xfId="23820"/>
    <cellStyle name="Moeda 4 2 3 3 2 3 4" xfId="19509"/>
    <cellStyle name="Moeda 4 2 3 3 2 4" xfId="10756"/>
    <cellStyle name="Moeda 4 2 3 3 2 4 2" xfId="28123"/>
    <cellStyle name="Moeda 4 2 3 3 2 5" xfId="15115"/>
    <cellStyle name="Moeda 4 2 3 3 2 5 2" xfId="23818"/>
    <cellStyle name="Moeda 4 2 3 3 2 6" xfId="19507"/>
    <cellStyle name="Moeda 4 2 3 3 3" xfId="1969"/>
    <cellStyle name="Moeda 4 2 3 3 3 2" xfId="1970"/>
    <cellStyle name="Moeda 4 2 3 3 3 2 2" xfId="10760"/>
    <cellStyle name="Moeda 4 2 3 3 3 2 2 2" xfId="28127"/>
    <cellStyle name="Moeda 4 2 3 3 3 2 3" xfId="15119"/>
    <cellStyle name="Moeda 4 2 3 3 3 2 3 2" xfId="23822"/>
    <cellStyle name="Moeda 4 2 3 3 3 2 4" xfId="19511"/>
    <cellStyle name="Moeda 4 2 3 3 3 3" xfId="1971"/>
    <cellStyle name="Moeda 4 2 3 3 3 3 2" xfId="10761"/>
    <cellStyle name="Moeda 4 2 3 3 3 3 2 2" xfId="28128"/>
    <cellStyle name="Moeda 4 2 3 3 3 3 3" xfId="15120"/>
    <cellStyle name="Moeda 4 2 3 3 3 3 3 2" xfId="23823"/>
    <cellStyle name="Moeda 4 2 3 3 3 3 4" xfId="19512"/>
    <cellStyle name="Moeda 4 2 3 3 3 4" xfId="10759"/>
    <cellStyle name="Moeda 4 2 3 3 3 4 2" xfId="28126"/>
    <cellStyle name="Moeda 4 2 3 3 3 5" xfId="15118"/>
    <cellStyle name="Moeda 4 2 3 3 3 5 2" xfId="23821"/>
    <cellStyle name="Moeda 4 2 3 3 3 6" xfId="19510"/>
    <cellStyle name="Moeda 4 2 3 3 4" xfId="1972"/>
    <cellStyle name="Moeda 4 2 3 3 4 2" xfId="10762"/>
    <cellStyle name="Moeda 4 2 3 3 4 2 2" xfId="28129"/>
    <cellStyle name="Moeda 4 2 3 3 4 3" xfId="15121"/>
    <cellStyle name="Moeda 4 2 3 3 4 3 2" xfId="23824"/>
    <cellStyle name="Moeda 4 2 3 3 4 4" xfId="19513"/>
    <cellStyle name="Moeda 4 2 3 3 5" xfId="1973"/>
    <cellStyle name="Moeda 4 2 3 3 5 2" xfId="10763"/>
    <cellStyle name="Moeda 4 2 3 3 5 2 2" xfId="28130"/>
    <cellStyle name="Moeda 4 2 3 3 5 3" xfId="15122"/>
    <cellStyle name="Moeda 4 2 3 3 5 3 2" xfId="23825"/>
    <cellStyle name="Moeda 4 2 3 3 5 4" xfId="19514"/>
    <cellStyle name="Moeda 4 2 3 3 6" xfId="10755"/>
    <cellStyle name="Moeda 4 2 3 3 6 2" xfId="28122"/>
    <cellStyle name="Moeda 4 2 3 3 7" xfId="15114"/>
    <cellStyle name="Moeda 4 2 3 3 7 2" xfId="23817"/>
    <cellStyle name="Moeda 4 2 3 3 8" xfId="19506"/>
    <cellStyle name="Moeda 4 2 3 4" xfId="1974"/>
    <cellStyle name="Moeda 4 2 3 4 2" xfId="1975"/>
    <cellStyle name="Moeda 4 2 3 4 2 2" xfId="1976"/>
    <cellStyle name="Moeda 4 2 3 4 2 2 2" xfId="10766"/>
    <cellStyle name="Moeda 4 2 3 4 2 2 2 2" xfId="28133"/>
    <cellStyle name="Moeda 4 2 3 4 2 2 3" xfId="15125"/>
    <cellStyle name="Moeda 4 2 3 4 2 2 3 2" xfId="23828"/>
    <cellStyle name="Moeda 4 2 3 4 2 2 4" xfId="19517"/>
    <cellStyle name="Moeda 4 2 3 4 2 3" xfId="1977"/>
    <cellStyle name="Moeda 4 2 3 4 2 3 2" xfId="10767"/>
    <cellStyle name="Moeda 4 2 3 4 2 3 2 2" xfId="28134"/>
    <cellStyle name="Moeda 4 2 3 4 2 3 3" xfId="15126"/>
    <cellStyle name="Moeda 4 2 3 4 2 3 3 2" xfId="23829"/>
    <cellStyle name="Moeda 4 2 3 4 2 3 4" xfId="19518"/>
    <cellStyle name="Moeda 4 2 3 4 2 4" xfId="10765"/>
    <cellStyle name="Moeda 4 2 3 4 2 4 2" xfId="28132"/>
    <cellStyle name="Moeda 4 2 3 4 2 5" xfId="15124"/>
    <cellStyle name="Moeda 4 2 3 4 2 5 2" xfId="23827"/>
    <cellStyle name="Moeda 4 2 3 4 2 6" xfId="19516"/>
    <cellStyle name="Moeda 4 2 3 4 3" xfId="1978"/>
    <cellStyle name="Moeda 4 2 3 4 3 2" xfId="10768"/>
    <cellStyle name="Moeda 4 2 3 4 3 2 2" xfId="28135"/>
    <cellStyle name="Moeda 4 2 3 4 3 3" xfId="15127"/>
    <cellStyle name="Moeda 4 2 3 4 3 3 2" xfId="23830"/>
    <cellStyle name="Moeda 4 2 3 4 3 4" xfId="19519"/>
    <cellStyle name="Moeda 4 2 3 4 4" xfId="1979"/>
    <cellStyle name="Moeda 4 2 3 4 4 2" xfId="10769"/>
    <cellStyle name="Moeda 4 2 3 4 4 2 2" xfId="28136"/>
    <cellStyle name="Moeda 4 2 3 4 4 3" xfId="15128"/>
    <cellStyle name="Moeda 4 2 3 4 4 3 2" xfId="23831"/>
    <cellStyle name="Moeda 4 2 3 4 4 4" xfId="19520"/>
    <cellStyle name="Moeda 4 2 3 4 5" xfId="10764"/>
    <cellStyle name="Moeda 4 2 3 4 5 2" xfId="28131"/>
    <cellStyle name="Moeda 4 2 3 4 6" xfId="15123"/>
    <cellStyle name="Moeda 4 2 3 4 6 2" xfId="23826"/>
    <cellStyle name="Moeda 4 2 3 4 7" xfId="19515"/>
    <cellStyle name="Moeda 4 2 3 5" xfId="1980"/>
    <cellStyle name="Moeda 4 2 3 5 2" xfId="1981"/>
    <cellStyle name="Moeda 4 2 3 5 2 2" xfId="1982"/>
    <cellStyle name="Moeda 4 2 3 5 2 2 2" xfId="10772"/>
    <cellStyle name="Moeda 4 2 3 5 2 2 2 2" xfId="28139"/>
    <cellStyle name="Moeda 4 2 3 5 2 2 3" xfId="15131"/>
    <cellStyle name="Moeda 4 2 3 5 2 2 3 2" xfId="23834"/>
    <cellStyle name="Moeda 4 2 3 5 2 2 4" xfId="19523"/>
    <cellStyle name="Moeda 4 2 3 5 2 3" xfId="1983"/>
    <cellStyle name="Moeda 4 2 3 5 2 3 2" xfId="10773"/>
    <cellStyle name="Moeda 4 2 3 5 2 3 2 2" xfId="28140"/>
    <cellStyle name="Moeda 4 2 3 5 2 3 3" xfId="15132"/>
    <cellStyle name="Moeda 4 2 3 5 2 3 3 2" xfId="23835"/>
    <cellStyle name="Moeda 4 2 3 5 2 3 4" xfId="19524"/>
    <cellStyle name="Moeda 4 2 3 5 2 4" xfId="10771"/>
    <cellStyle name="Moeda 4 2 3 5 2 4 2" xfId="28138"/>
    <cellStyle name="Moeda 4 2 3 5 2 5" xfId="15130"/>
    <cellStyle name="Moeda 4 2 3 5 2 5 2" xfId="23833"/>
    <cellStyle name="Moeda 4 2 3 5 2 6" xfId="19522"/>
    <cellStyle name="Moeda 4 2 3 5 3" xfId="1984"/>
    <cellStyle name="Moeda 4 2 3 5 3 2" xfId="10774"/>
    <cellStyle name="Moeda 4 2 3 5 3 2 2" xfId="28141"/>
    <cellStyle name="Moeda 4 2 3 5 3 3" xfId="15133"/>
    <cellStyle name="Moeda 4 2 3 5 3 3 2" xfId="23836"/>
    <cellStyle name="Moeda 4 2 3 5 3 4" xfId="19525"/>
    <cellStyle name="Moeda 4 2 3 5 4" xfId="1985"/>
    <cellStyle name="Moeda 4 2 3 5 4 2" xfId="10775"/>
    <cellStyle name="Moeda 4 2 3 5 4 2 2" xfId="28142"/>
    <cellStyle name="Moeda 4 2 3 5 4 3" xfId="15134"/>
    <cellStyle name="Moeda 4 2 3 5 4 3 2" xfId="23837"/>
    <cellStyle name="Moeda 4 2 3 5 4 4" xfId="19526"/>
    <cellStyle name="Moeda 4 2 3 5 5" xfId="10770"/>
    <cellStyle name="Moeda 4 2 3 5 5 2" xfId="28137"/>
    <cellStyle name="Moeda 4 2 3 5 6" xfId="15129"/>
    <cellStyle name="Moeda 4 2 3 5 6 2" xfId="23832"/>
    <cellStyle name="Moeda 4 2 3 5 7" xfId="19521"/>
    <cellStyle name="Moeda 4 2 3 6" xfId="1986"/>
    <cellStyle name="Moeda 4 2 3 6 2" xfId="1987"/>
    <cellStyle name="Moeda 4 2 3 6 2 2" xfId="10777"/>
    <cellStyle name="Moeda 4 2 3 6 2 2 2" xfId="28144"/>
    <cellStyle name="Moeda 4 2 3 6 2 3" xfId="15136"/>
    <cellStyle name="Moeda 4 2 3 6 2 3 2" xfId="23839"/>
    <cellStyle name="Moeda 4 2 3 6 2 4" xfId="19528"/>
    <cellStyle name="Moeda 4 2 3 6 3" xfId="1988"/>
    <cellStyle name="Moeda 4 2 3 6 3 2" xfId="10778"/>
    <cellStyle name="Moeda 4 2 3 6 3 2 2" xfId="28145"/>
    <cellStyle name="Moeda 4 2 3 6 3 3" xfId="15137"/>
    <cellStyle name="Moeda 4 2 3 6 3 3 2" xfId="23840"/>
    <cellStyle name="Moeda 4 2 3 6 3 4" xfId="19529"/>
    <cellStyle name="Moeda 4 2 3 6 4" xfId="10776"/>
    <cellStyle name="Moeda 4 2 3 6 4 2" xfId="28143"/>
    <cellStyle name="Moeda 4 2 3 6 5" xfId="15135"/>
    <cellStyle name="Moeda 4 2 3 6 5 2" xfId="23838"/>
    <cellStyle name="Moeda 4 2 3 6 6" xfId="19527"/>
    <cellStyle name="Moeda 4 2 3 7" xfId="1989"/>
    <cellStyle name="Moeda 4 2 3 7 2" xfId="10779"/>
    <cellStyle name="Moeda 4 2 3 7 2 2" xfId="28146"/>
    <cellStyle name="Moeda 4 2 3 7 3" xfId="15138"/>
    <cellStyle name="Moeda 4 2 3 7 3 2" xfId="23841"/>
    <cellStyle name="Moeda 4 2 3 7 4" xfId="19530"/>
    <cellStyle name="Moeda 4 2 3 8" xfId="1990"/>
    <cellStyle name="Moeda 4 2 3 8 2" xfId="10780"/>
    <cellStyle name="Moeda 4 2 3 8 2 2" xfId="28147"/>
    <cellStyle name="Moeda 4 2 3 8 3" xfId="15139"/>
    <cellStyle name="Moeda 4 2 3 8 3 2" xfId="23842"/>
    <cellStyle name="Moeda 4 2 3 8 4" xfId="19531"/>
    <cellStyle name="Moeda 4 2 3 9" xfId="8368"/>
    <cellStyle name="Moeda 4 2 3 9 2" xfId="12840"/>
    <cellStyle name="Moeda 4 2 3 9 2 2" xfId="30207"/>
    <cellStyle name="Moeda 4 2 3 9 3" xfId="17234"/>
    <cellStyle name="Moeda 4 2 3 9 3 2" xfId="25903"/>
    <cellStyle name="Moeda 4 2 3 9 4" xfId="21591"/>
    <cellStyle name="Moeda 4 2 4" xfId="1991"/>
    <cellStyle name="Moeda 4 2 4 2" xfId="1992"/>
    <cellStyle name="Moeda 4 2 4 2 2" xfId="1993"/>
    <cellStyle name="Moeda 4 2 4 2 2 2" xfId="10783"/>
    <cellStyle name="Moeda 4 2 4 2 2 2 2" xfId="28150"/>
    <cellStyle name="Moeda 4 2 4 2 2 3" xfId="15142"/>
    <cellStyle name="Moeda 4 2 4 2 2 3 2" xfId="23845"/>
    <cellStyle name="Moeda 4 2 4 2 2 4" xfId="19534"/>
    <cellStyle name="Moeda 4 2 4 2 3" xfId="1994"/>
    <cellStyle name="Moeda 4 2 4 2 3 2" xfId="10784"/>
    <cellStyle name="Moeda 4 2 4 2 3 2 2" xfId="28151"/>
    <cellStyle name="Moeda 4 2 4 2 3 3" xfId="15143"/>
    <cellStyle name="Moeda 4 2 4 2 3 3 2" xfId="23846"/>
    <cellStyle name="Moeda 4 2 4 2 3 4" xfId="19535"/>
    <cellStyle name="Moeda 4 2 4 2 4" xfId="10782"/>
    <cellStyle name="Moeda 4 2 4 2 4 2" xfId="28149"/>
    <cellStyle name="Moeda 4 2 4 2 5" xfId="15141"/>
    <cellStyle name="Moeda 4 2 4 2 5 2" xfId="23844"/>
    <cellStyle name="Moeda 4 2 4 2 6" xfId="19533"/>
    <cellStyle name="Moeda 4 2 4 3" xfId="1995"/>
    <cellStyle name="Moeda 4 2 4 3 2" xfId="1996"/>
    <cellStyle name="Moeda 4 2 4 3 2 2" xfId="10786"/>
    <cellStyle name="Moeda 4 2 4 3 2 2 2" xfId="28153"/>
    <cellStyle name="Moeda 4 2 4 3 2 3" xfId="15145"/>
    <cellStyle name="Moeda 4 2 4 3 2 3 2" xfId="23848"/>
    <cellStyle name="Moeda 4 2 4 3 2 4" xfId="19537"/>
    <cellStyle name="Moeda 4 2 4 3 3" xfId="1997"/>
    <cellStyle name="Moeda 4 2 4 3 3 2" xfId="10787"/>
    <cellStyle name="Moeda 4 2 4 3 3 2 2" xfId="28154"/>
    <cellStyle name="Moeda 4 2 4 3 3 3" xfId="15146"/>
    <cellStyle name="Moeda 4 2 4 3 3 3 2" xfId="23849"/>
    <cellStyle name="Moeda 4 2 4 3 3 4" xfId="19538"/>
    <cellStyle name="Moeda 4 2 4 3 4" xfId="10785"/>
    <cellStyle name="Moeda 4 2 4 3 4 2" xfId="28152"/>
    <cellStyle name="Moeda 4 2 4 3 5" xfId="15144"/>
    <cellStyle name="Moeda 4 2 4 3 5 2" xfId="23847"/>
    <cellStyle name="Moeda 4 2 4 3 6" xfId="19536"/>
    <cellStyle name="Moeda 4 2 4 4" xfId="1998"/>
    <cellStyle name="Moeda 4 2 4 4 2" xfId="10788"/>
    <cellStyle name="Moeda 4 2 4 4 2 2" xfId="28155"/>
    <cellStyle name="Moeda 4 2 4 4 3" xfId="15147"/>
    <cellStyle name="Moeda 4 2 4 4 3 2" xfId="23850"/>
    <cellStyle name="Moeda 4 2 4 4 4" xfId="19539"/>
    <cellStyle name="Moeda 4 2 4 5" xfId="1999"/>
    <cellStyle name="Moeda 4 2 4 5 2" xfId="10789"/>
    <cellStyle name="Moeda 4 2 4 5 2 2" xfId="28156"/>
    <cellStyle name="Moeda 4 2 4 5 3" xfId="15148"/>
    <cellStyle name="Moeda 4 2 4 5 3 2" xfId="23851"/>
    <cellStyle name="Moeda 4 2 4 5 4" xfId="19540"/>
    <cellStyle name="Moeda 4 2 4 6" xfId="8743"/>
    <cellStyle name="Moeda 4 2 4 6 2" xfId="13103"/>
    <cellStyle name="Moeda 4 2 4 6 2 2" xfId="30470"/>
    <cellStyle name="Moeda 4 2 4 6 3" xfId="17537"/>
    <cellStyle name="Moeda 4 2 4 6 3 2" xfId="26166"/>
    <cellStyle name="Moeda 4 2 4 6 4" xfId="21854"/>
    <cellStyle name="Moeda 4 2 4 7" xfId="10781"/>
    <cellStyle name="Moeda 4 2 4 7 2" xfId="28148"/>
    <cellStyle name="Moeda 4 2 4 8" xfId="15140"/>
    <cellStyle name="Moeda 4 2 4 8 2" xfId="23843"/>
    <cellStyle name="Moeda 4 2 4 9" xfId="19532"/>
    <cellStyle name="Moeda 4 2 5" xfId="2000"/>
    <cellStyle name="Moeda 4 2 5 2" xfId="2001"/>
    <cellStyle name="Moeda 4 2 5 2 2" xfId="2002"/>
    <cellStyle name="Moeda 4 2 5 2 2 2" xfId="10792"/>
    <cellStyle name="Moeda 4 2 5 2 2 2 2" xfId="28159"/>
    <cellStyle name="Moeda 4 2 5 2 2 3" xfId="15151"/>
    <cellStyle name="Moeda 4 2 5 2 2 3 2" xfId="23854"/>
    <cellStyle name="Moeda 4 2 5 2 2 4" xfId="19543"/>
    <cellStyle name="Moeda 4 2 5 2 3" xfId="2003"/>
    <cellStyle name="Moeda 4 2 5 2 3 2" xfId="10793"/>
    <cellStyle name="Moeda 4 2 5 2 3 2 2" xfId="28160"/>
    <cellStyle name="Moeda 4 2 5 2 3 3" xfId="15152"/>
    <cellStyle name="Moeda 4 2 5 2 3 3 2" xfId="23855"/>
    <cellStyle name="Moeda 4 2 5 2 3 4" xfId="19544"/>
    <cellStyle name="Moeda 4 2 5 2 4" xfId="10791"/>
    <cellStyle name="Moeda 4 2 5 2 4 2" xfId="28158"/>
    <cellStyle name="Moeda 4 2 5 2 5" xfId="15150"/>
    <cellStyle name="Moeda 4 2 5 2 5 2" xfId="23853"/>
    <cellStyle name="Moeda 4 2 5 2 6" xfId="19542"/>
    <cellStyle name="Moeda 4 2 5 3" xfId="2004"/>
    <cellStyle name="Moeda 4 2 5 3 2" xfId="2005"/>
    <cellStyle name="Moeda 4 2 5 3 2 2" xfId="10795"/>
    <cellStyle name="Moeda 4 2 5 3 2 2 2" xfId="28162"/>
    <cellStyle name="Moeda 4 2 5 3 2 3" xfId="15154"/>
    <cellStyle name="Moeda 4 2 5 3 2 3 2" xfId="23857"/>
    <cellStyle name="Moeda 4 2 5 3 2 4" xfId="19546"/>
    <cellStyle name="Moeda 4 2 5 3 3" xfId="2006"/>
    <cellStyle name="Moeda 4 2 5 3 3 2" xfId="10796"/>
    <cellStyle name="Moeda 4 2 5 3 3 2 2" xfId="28163"/>
    <cellStyle name="Moeda 4 2 5 3 3 3" xfId="15155"/>
    <cellStyle name="Moeda 4 2 5 3 3 3 2" xfId="23858"/>
    <cellStyle name="Moeda 4 2 5 3 3 4" xfId="19547"/>
    <cellStyle name="Moeda 4 2 5 3 4" xfId="10794"/>
    <cellStyle name="Moeda 4 2 5 3 4 2" xfId="28161"/>
    <cellStyle name="Moeda 4 2 5 3 5" xfId="15153"/>
    <cellStyle name="Moeda 4 2 5 3 5 2" xfId="23856"/>
    <cellStyle name="Moeda 4 2 5 3 6" xfId="19545"/>
    <cellStyle name="Moeda 4 2 5 4" xfId="2007"/>
    <cellStyle name="Moeda 4 2 5 4 2" xfId="10797"/>
    <cellStyle name="Moeda 4 2 5 4 2 2" xfId="28164"/>
    <cellStyle name="Moeda 4 2 5 4 3" xfId="15156"/>
    <cellStyle name="Moeda 4 2 5 4 3 2" xfId="23859"/>
    <cellStyle name="Moeda 4 2 5 4 4" xfId="19548"/>
    <cellStyle name="Moeda 4 2 5 5" xfId="2008"/>
    <cellStyle name="Moeda 4 2 5 5 2" xfId="10798"/>
    <cellStyle name="Moeda 4 2 5 5 2 2" xfId="28165"/>
    <cellStyle name="Moeda 4 2 5 5 3" xfId="15157"/>
    <cellStyle name="Moeda 4 2 5 5 3 2" xfId="23860"/>
    <cellStyle name="Moeda 4 2 5 5 4" xfId="19549"/>
    <cellStyle name="Moeda 4 2 5 6" xfId="10790"/>
    <cellStyle name="Moeda 4 2 5 6 2" xfId="28157"/>
    <cellStyle name="Moeda 4 2 5 7" xfId="15149"/>
    <cellStyle name="Moeda 4 2 5 7 2" xfId="23852"/>
    <cellStyle name="Moeda 4 2 5 8" xfId="19541"/>
    <cellStyle name="Moeda 4 2 6" xfId="2009"/>
    <cellStyle name="Moeda 4 2 6 2" xfId="2010"/>
    <cellStyle name="Moeda 4 2 6 2 2" xfId="2011"/>
    <cellStyle name="Moeda 4 2 6 2 2 2" xfId="10801"/>
    <cellStyle name="Moeda 4 2 6 2 2 2 2" xfId="28168"/>
    <cellStyle name="Moeda 4 2 6 2 2 3" xfId="15160"/>
    <cellStyle name="Moeda 4 2 6 2 2 3 2" xfId="23863"/>
    <cellStyle name="Moeda 4 2 6 2 2 4" xfId="19552"/>
    <cellStyle name="Moeda 4 2 6 2 3" xfId="2012"/>
    <cellStyle name="Moeda 4 2 6 2 3 2" xfId="10802"/>
    <cellStyle name="Moeda 4 2 6 2 3 2 2" xfId="28169"/>
    <cellStyle name="Moeda 4 2 6 2 3 3" xfId="15161"/>
    <cellStyle name="Moeda 4 2 6 2 3 3 2" xfId="23864"/>
    <cellStyle name="Moeda 4 2 6 2 3 4" xfId="19553"/>
    <cellStyle name="Moeda 4 2 6 2 4" xfId="10800"/>
    <cellStyle name="Moeda 4 2 6 2 4 2" xfId="28167"/>
    <cellStyle name="Moeda 4 2 6 2 5" xfId="15159"/>
    <cellStyle name="Moeda 4 2 6 2 5 2" xfId="23862"/>
    <cellStyle name="Moeda 4 2 6 2 6" xfId="19551"/>
    <cellStyle name="Moeda 4 2 6 3" xfId="2013"/>
    <cellStyle name="Moeda 4 2 6 3 2" xfId="10803"/>
    <cellStyle name="Moeda 4 2 6 3 2 2" xfId="28170"/>
    <cellStyle name="Moeda 4 2 6 3 3" xfId="15162"/>
    <cellStyle name="Moeda 4 2 6 3 3 2" xfId="23865"/>
    <cellStyle name="Moeda 4 2 6 3 4" xfId="19554"/>
    <cellStyle name="Moeda 4 2 6 4" xfId="2014"/>
    <cellStyle name="Moeda 4 2 6 4 2" xfId="10804"/>
    <cellStyle name="Moeda 4 2 6 4 2 2" xfId="28171"/>
    <cellStyle name="Moeda 4 2 6 4 3" xfId="15163"/>
    <cellStyle name="Moeda 4 2 6 4 3 2" xfId="23866"/>
    <cellStyle name="Moeda 4 2 6 4 4" xfId="19555"/>
    <cellStyle name="Moeda 4 2 6 5" xfId="10799"/>
    <cellStyle name="Moeda 4 2 6 5 2" xfId="28166"/>
    <cellStyle name="Moeda 4 2 6 6" xfId="15158"/>
    <cellStyle name="Moeda 4 2 6 6 2" xfId="23861"/>
    <cellStyle name="Moeda 4 2 6 7" xfId="19550"/>
    <cellStyle name="Moeda 4 2 7" xfId="2015"/>
    <cellStyle name="Moeda 4 2 7 2" xfId="2016"/>
    <cellStyle name="Moeda 4 2 7 2 2" xfId="2017"/>
    <cellStyle name="Moeda 4 2 7 2 2 2" xfId="10807"/>
    <cellStyle name="Moeda 4 2 7 2 2 2 2" xfId="28174"/>
    <cellStyle name="Moeda 4 2 7 2 2 3" xfId="15166"/>
    <cellStyle name="Moeda 4 2 7 2 2 3 2" xfId="23869"/>
    <cellStyle name="Moeda 4 2 7 2 2 4" xfId="19558"/>
    <cellStyle name="Moeda 4 2 7 2 3" xfId="2018"/>
    <cellStyle name="Moeda 4 2 7 2 3 2" xfId="10808"/>
    <cellStyle name="Moeda 4 2 7 2 3 2 2" xfId="28175"/>
    <cellStyle name="Moeda 4 2 7 2 3 3" xfId="15167"/>
    <cellStyle name="Moeda 4 2 7 2 3 3 2" xfId="23870"/>
    <cellStyle name="Moeda 4 2 7 2 3 4" xfId="19559"/>
    <cellStyle name="Moeda 4 2 7 2 4" xfId="10806"/>
    <cellStyle name="Moeda 4 2 7 2 4 2" xfId="28173"/>
    <cellStyle name="Moeda 4 2 7 2 5" xfId="15165"/>
    <cellStyle name="Moeda 4 2 7 2 5 2" xfId="23868"/>
    <cellStyle name="Moeda 4 2 7 2 6" xfId="19557"/>
    <cellStyle name="Moeda 4 2 7 3" xfId="2019"/>
    <cellStyle name="Moeda 4 2 7 3 2" xfId="10809"/>
    <cellStyle name="Moeda 4 2 7 3 2 2" xfId="28176"/>
    <cellStyle name="Moeda 4 2 7 3 3" xfId="15168"/>
    <cellStyle name="Moeda 4 2 7 3 3 2" xfId="23871"/>
    <cellStyle name="Moeda 4 2 7 3 4" xfId="19560"/>
    <cellStyle name="Moeda 4 2 7 4" xfId="2020"/>
    <cellStyle name="Moeda 4 2 7 4 2" xfId="10810"/>
    <cellStyle name="Moeda 4 2 7 4 2 2" xfId="28177"/>
    <cellStyle name="Moeda 4 2 7 4 3" xfId="15169"/>
    <cellStyle name="Moeda 4 2 7 4 3 2" xfId="23872"/>
    <cellStyle name="Moeda 4 2 7 4 4" xfId="19561"/>
    <cellStyle name="Moeda 4 2 7 5" xfId="10805"/>
    <cellStyle name="Moeda 4 2 7 5 2" xfId="28172"/>
    <cellStyle name="Moeda 4 2 7 6" xfId="15164"/>
    <cellStyle name="Moeda 4 2 7 6 2" xfId="23867"/>
    <cellStyle name="Moeda 4 2 7 7" xfId="19556"/>
    <cellStyle name="Moeda 4 2 8" xfId="2021"/>
    <cellStyle name="Moeda 4 2 8 2" xfId="2022"/>
    <cellStyle name="Moeda 4 2 8 2 2" xfId="10812"/>
    <cellStyle name="Moeda 4 2 8 2 2 2" xfId="28179"/>
    <cellStyle name="Moeda 4 2 8 2 3" xfId="15171"/>
    <cellStyle name="Moeda 4 2 8 2 3 2" xfId="23874"/>
    <cellStyle name="Moeda 4 2 8 2 4" xfId="19563"/>
    <cellStyle name="Moeda 4 2 8 3" xfId="2023"/>
    <cellStyle name="Moeda 4 2 8 3 2" xfId="10813"/>
    <cellStyle name="Moeda 4 2 8 3 2 2" xfId="28180"/>
    <cellStyle name="Moeda 4 2 8 3 3" xfId="15172"/>
    <cellStyle name="Moeda 4 2 8 3 3 2" xfId="23875"/>
    <cellStyle name="Moeda 4 2 8 3 4" xfId="19564"/>
    <cellStyle name="Moeda 4 2 8 4" xfId="10811"/>
    <cellStyle name="Moeda 4 2 8 4 2" xfId="28178"/>
    <cellStyle name="Moeda 4 2 8 5" xfId="15170"/>
    <cellStyle name="Moeda 4 2 8 5 2" xfId="23873"/>
    <cellStyle name="Moeda 4 2 8 6" xfId="19562"/>
    <cellStyle name="Moeda 4 2 9" xfId="2024"/>
    <cellStyle name="Moeda 4 2 9 2" xfId="10814"/>
    <cellStyle name="Moeda 4 2 9 2 2" xfId="28181"/>
    <cellStyle name="Moeda 4 2 9 3" xfId="15173"/>
    <cellStyle name="Moeda 4 2 9 3 2" xfId="23876"/>
    <cellStyle name="Moeda 4 2 9 4" xfId="19565"/>
    <cellStyle name="Moeda 4 3" xfId="2025"/>
    <cellStyle name="Moeda 4 3 10" xfId="2026"/>
    <cellStyle name="Moeda 4 3 10 2" xfId="10816"/>
    <cellStyle name="Moeda 4 3 10 2 2" xfId="28183"/>
    <cellStyle name="Moeda 4 3 10 3" xfId="15175"/>
    <cellStyle name="Moeda 4 3 10 3 2" xfId="23878"/>
    <cellStyle name="Moeda 4 3 10 4" xfId="19567"/>
    <cellStyle name="Moeda 4 3 11" xfId="8369"/>
    <cellStyle name="Moeda 4 3 11 2" xfId="12841"/>
    <cellStyle name="Moeda 4 3 11 2 2" xfId="30208"/>
    <cellStyle name="Moeda 4 3 11 3" xfId="17235"/>
    <cellStyle name="Moeda 4 3 11 3 2" xfId="25904"/>
    <cellStyle name="Moeda 4 3 11 4" xfId="21592"/>
    <cellStyle name="Moeda 4 3 12" xfId="8744"/>
    <cellStyle name="Moeda 4 3 12 2" xfId="13104"/>
    <cellStyle name="Moeda 4 3 12 2 2" xfId="30471"/>
    <cellStyle name="Moeda 4 3 12 3" xfId="17538"/>
    <cellStyle name="Moeda 4 3 12 3 2" xfId="26167"/>
    <cellStyle name="Moeda 4 3 12 4" xfId="21855"/>
    <cellStyle name="Moeda 4 3 13" xfId="10815"/>
    <cellStyle name="Moeda 4 3 13 2" xfId="28182"/>
    <cellStyle name="Moeda 4 3 14" xfId="15174"/>
    <cellStyle name="Moeda 4 3 14 2" xfId="23877"/>
    <cellStyle name="Moeda 4 3 15" xfId="19566"/>
    <cellStyle name="Moeda 4 3 2" xfId="2027"/>
    <cellStyle name="Moeda 4 3 2 10" xfId="8370"/>
    <cellStyle name="Moeda 4 3 2 10 2" xfId="12842"/>
    <cellStyle name="Moeda 4 3 2 10 2 2" xfId="30209"/>
    <cellStyle name="Moeda 4 3 2 10 3" xfId="17236"/>
    <cellStyle name="Moeda 4 3 2 10 3 2" xfId="25905"/>
    <cellStyle name="Moeda 4 3 2 10 4" xfId="21593"/>
    <cellStyle name="Moeda 4 3 2 11" xfId="8745"/>
    <cellStyle name="Moeda 4 3 2 11 2" xfId="13105"/>
    <cellStyle name="Moeda 4 3 2 11 2 2" xfId="30472"/>
    <cellStyle name="Moeda 4 3 2 11 3" xfId="17539"/>
    <cellStyle name="Moeda 4 3 2 11 3 2" xfId="26168"/>
    <cellStyle name="Moeda 4 3 2 11 4" xfId="21856"/>
    <cellStyle name="Moeda 4 3 2 12" xfId="10817"/>
    <cellStyle name="Moeda 4 3 2 12 2" xfId="28184"/>
    <cellStyle name="Moeda 4 3 2 13" xfId="15176"/>
    <cellStyle name="Moeda 4 3 2 13 2" xfId="23879"/>
    <cellStyle name="Moeda 4 3 2 14" xfId="19568"/>
    <cellStyle name="Moeda 4 3 2 2" xfId="2028"/>
    <cellStyle name="Moeda 4 3 2 2 10" xfId="8746"/>
    <cellStyle name="Moeda 4 3 2 2 10 2" xfId="13106"/>
    <cellStyle name="Moeda 4 3 2 2 10 2 2" xfId="30473"/>
    <cellStyle name="Moeda 4 3 2 2 10 3" xfId="17540"/>
    <cellStyle name="Moeda 4 3 2 2 10 3 2" xfId="26169"/>
    <cellStyle name="Moeda 4 3 2 2 10 4" xfId="21857"/>
    <cellStyle name="Moeda 4 3 2 2 11" xfId="10818"/>
    <cellStyle name="Moeda 4 3 2 2 11 2" xfId="28185"/>
    <cellStyle name="Moeda 4 3 2 2 12" xfId="15177"/>
    <cellStyle name="Moeda 4 3 2 2 12 2" xfId="23880"/>
    <cellStyle name="Moeda 4 3 2 2 13" xfId="19569"/>
    <cellStyle name="Moeda 4 3 2 2 2" xfId="2029"/>
    <cellStyle name="Moeda 4 3 2 2 2 2" xfId="2030"/>
    <cellStyle name="Moeda 4 3 2 2 2 2 2" xfId="2031"/>
    <cellStyle name="Moeda 4 3 2 2 2 2 2 2" xfId="10821"/>
    <cellStyle name="Moeda 4 3 2 2 2 2 2 2 2" xfId="28188"/>
    <cellStyle name="Moeda 4 3 2 2 2 2 2 3" xfId="15180"/>
    <cellStyle name="Moeda 4 3 2 2 2 2 2 3 2" xfId="23883"/>
    <cellStyle name="Moeda 4 3 2 2 2 2 2 4" xfId="19572"/>
    <cellStyle name="Moeda 4 3 2 2 2 2 3" xfId="2032"/>
    <cellStyle name="Moeda 4 3 2 2 2 2 3 2" xfId="10822"/>
    <cellStyle name="Moeda 4 3 2 2 2 2 3 2 2" xfId="28189"/>
    <cellStyle name="Moeda 4 3 2 2 2 2 3 3" xfId="15181"/>
    <cellStyle name="Moeda 4 3 2 2 2 2 3 3 2" xfId="23884"/>
    <cellStyle name="Moeda 4 3 2 2 2 2 3 4" xfId="19573"/>
    <cellStyle name="Moeda 4 3 2 2 2 2 4" xfId="10820"/>
    <cellStyle name="Moeda 4 3 2 2 2 2 4 2" xfId="28187"/>
    <cellStyle name="Moeda 4 3 2 2 2 2 5" xfId="15179"/>
    <cellStyle name="Moeda 4 3 2 2 2 2 5 2" xfId="23882"/>
    <cellStyle name="Moeda 4 3 2 2 2 2 6" xfId="19571"/>
    <cellStyle name="Moeda 4 3 2 2 2 3" xfId="2033"/>
    <cellStyle name="Moeda 4 3 2 2 2 3 2" xfId="2034"/>
    <cellStyle name="Moeda 4 3 2 2 2 3 2 2" xfId="10824"/>
    <cellStyle name="Moeda 4 3 2 2 2 3 2 2 2" xfId="28191"/>
    <cellStyle name="Moeda 4 3 2 2 2 3 2 3" xfId="15183"/>
    <cellStyle name="Moeda 4 3 2 2 2 3 2 3 2" xfId="23886"/>
    <cellStyle name="Moeda 4 3 2 2 2 3 2 4" xfId="19575"/>
    <cellStyle name="Moeda 4 3 2 2 2 3 3" xfId="2035"/>
    <cellStyle name="Moeda 4 3 2 2 2 3 3 2" xfId="10825"/>
    <cellStyle name="Moeda 4 3 2 2 2 3 3 2 2" xfId="28192"/>
    <cellStyle name="Moeda 4 3 2 2 2 3 3 3" xfId="15184"/>
    <cellStyle name="Moeda 4 3 2 2 2 3 3 3 2" xfId="23887"/>
    <cellStyle name="Moeda 4 3 2 2 2 3 3 4" xfId="19576"/>
    <cellStyle name="Moeda 4 3 2 2 2 3 4" xfId="10823"/>
    <cellStyle name="Moeda 4 3 2 2 2 3 4 2" xfId="28190"/>
    <cellStyle name="Moeda 4 3 2 2 2 3 5" xfId="15182"/>
    <cellStyle name="Moeda 4 3 2 2 2 3 5 2" xfId="23885"/>
    <cellStyle name="Moeda 4 3 2 2 2 3 6" xfId="19574"/>
    <cellStyle name="Moeda 4 3 2 2 2 4" xfId="2036"/>
    <cellStyle name="Moeda 4 3 2 2 2 4 2" xfId="10826"/>
    <cellStyle name="Moeda 4 3 2 2 2 4 2 2" xfId="28193"/>
    <cellStyle name="Moeda 4 3 2 2 2 4 3" xfId="15185"/>
    <cellStyle name="Moeda 4 3 2 2 2 4 3 2" xfId="23888"/>
    <cellStyle name="Moeda 4 3 2 2 2 4 4" xfId="19577"/>
    <cellStyle name="Moeda 4 3 2 2 2 5" xfId="2037"/>
    <cellStyle name="Moeda 4 3 2 2 2 5 2" xfId="10827"/>
    <cellStyle name="Moeda 4 3 2 2 2 5 2 2" xfId="28194"/>
    <cellStyle name="Moeda 4 3 2 2 2 5 3" xfId="15186"/>
    <cellStyle name="Moeda 4 3 2 2 2 5 3 2" xfId="23889"/>
    <cellStyle name="Moeda 4 3 2 2 2 5 4" xfId="19578"/>
    <cellStyle name="Moeda 4 3 2 2 2 6" xfId="8747"/>
    <cellStyle name="Moeda 4 3 2 2 2 6 2" xfId="13107"/>
    <cellStyle name="Moeda 4 3 2 2 2 6 2 2" xfId="30474"/>
    <cellStyle name="Moeda 4 3 2 2 2 6 3" xfId="17541"/>
    <cellStyle name="Moeda 4 3 2 2 2 6 3 2" xfId="26170"/>
    <cellStyle name="Moeda 4 3 2 2 2 6 4" xfId="21858"/>
    <cellStyle name="Moeda 4 3 2 2 2 7" xfId="10819"/>
    <cellStyle name="Moeda 4 3 2 2 2 7 2" xfId="28186"/>
    <cellStyle name="Moeda 4 3 2 2 2 8" xfId="15178"/>
    <cellStyle name="Moeda 4 3 2 2 2 8 2" xfId="23881"/>
    <cellStyle name="Moeda 4 3 2 2 2 9" xfId="19570"/>
    <cellStyle name="Moeda 4 3 2 2 3" xfId="2038"/>
    <cellStyle name="Moeda 4 3 2 2 3 2" xfId="2039"/>
    <cellStyle name="Moeda 4 3 2 2 3 2 2" xfId="2040"/>
    <cellStyle name="Moeda 4 3 2 2 3 2 2 2" xfId="10830"/>
    <cellStyle name="Moeda 4 3 2 2 3 2 2 2 2" xfId="28197"/>
    <cellStyle name="Moeda 4 3 2 2 3 2 2 3" xfId="15189"/>
    <cellStyle name="Moeda 4 3 2 2 3 2 2 3 2" xfId="23892"/>
    <cellStyle name="Moeda 4 3 2 2 3 2 2 4" xfId="19581"/>
    <cellStyle name="Moeda 4 3 2 2 3 2 3" xfId="2041"/>
    <cellStyle name="Moeda 4 3 2 2 3 2 3 2" xfId="10831"/>
    <cellStyle name="Moeda 4 3 2 2 3 2 3 2 2" xfId="28198"/>
    <cellStyle name="Moeda 4 3 2 2 3 2 3 3" xfId="15190"/>
    <cellStyle name="Moeda 4 3 2 2 3 2 3 3 2" xfId="23893"/>
    <cellStyle name="Moeda 4 3 2 2 3 2 3 4" xfId="19582"/>
    <cellStyle name="Moeda 4 3 2 2 3 2 4" xfId="10829"/>
    <cellStyle name="Moeda 4 3 2 2 3 2 4 2" xfId="28196"/>
    <cellStyle name="Moeda 4 3 2 2 3 2 5" xfId="15188"/>
    <cellStyle name="Moeda 4 3 2 2 3 2 5 2" xfId="23891"/>
    <cellStyle name="Moeda 4 3 2 2 3 2 6" xfId="19580"/>
    <cellStyle name="Moeda 4 3 2 2 3 3" xfId="2042"/>
    <cellStyle name="Moeda 4 3 2 2 3 3 2" xfId="2043"/>
    <cellStyle name="Moeda 4 3 2 2 3 3 2 2" xfId="10833"/>
    <cellStyle name="Moeda 4 3 2 2 3 3 2 2 2" xfId="28200"/>
    <cellStyle name="Moeda 4 3 2 2 3 3 2 3" xfId="15192"/>
    <cellStyle name="Moeda 4 3 2 2 3 3 2 3 2" xfId="23895"/>
    <cellStyle name="Moeda 4 3 2 2 3 3 2 4" xfId="19584"/>
    <cellStyle name="Moeda 4 3 2 2 3 3 3" xfId="2044"/>
    <cellStyle name="Moeda 4 3 2 2 3 3 3 2" xfId="10834"/>
    <cellStyle name="Moeda 4 3 2 2 3 3 3 2 2" xfId="28201"/>
    <cellStyle name="Moeda 4 3 2 2 3 3 3 3" xfId="15193"/>
    <cellStyle name="Moeda 4 3 2 2 3 3 3 3 2" xfId="23896"/>
    <cellStyle name="Moeda 4 3 2 2 3 3 3 4" xfId="19585"/>
    <cellStyle name="Moeda 4 3 2 2 3 3 4" xfId="10832"/>
    <cellStyle name="Moeda 4 3 2 2 3 3 4 2" xfId="28199"/>
    <cellStyle name="Moeda 4 3 2 2 3 3 5" xfId="15191"/>
    <cellStyle name="Moeda 4 3 2 2 3 3 5 2" xfId="23894"/>
    <cellStyle name="Moeda 4 3 2 2 3 3 6" xfId="19583"/>
    <cellStyle name="Moeda 4 3 2 2 3 4" xfId="2045"/>
    <cellStyle name="Moeda 4 3 2 2 3 4 2" xfId="10835"/>
    <cellStyle name="Moeda 4 3 2 2 3 4 2 2" xfId="28202"/>
    <cellStyle name="Moeda 4 3 2 2 3 4 3" xfId="15194"/>
    <cellStyle name="Moeda 4 3 2 2 3 4 3 2" xfId="23897"/>
    <cellStyle name="Moeda 4 3 2 2 3 4 4" xfId="19586"/>
    <cellStyle name="Moeda 4 3 2 2 3 5" xfId="2046"/>
    <cellStyle name="Moeda 4 3 2 2 3 5 2" xfId="10836"/>
    <cellStyle name="Moeda 4 3 2 2 3 5 2 2" xfId="28203"/>
    <cellStyle name="Moeda 4 3 2 2 3 5 3" xfId="15195"/>
    <cellStyle name="Moeda 4 3 2 2 3 5 3 2" xfId="23898"/>
    <cellStyle name="Moeda 4 3 2 2 3 5 4" xfId="19587"/>
    <cellStyle name="Moeda 4 3 2 2 3 6" xfId="10828"/>
    <cellStyle name="Moeda 4 3 2 2 3 6 2" xfId="28195"/>
    <cellStyle name="Moeda 4 3 2 2 3 7" xfId="15187"/>
    <cellStyle name="Moeda 4 3 2 2 3 7 2" xfId="23890"/>
    <cellStyle name="Moeda 4 3 2 2 3 8" xfId="19579"/>
    <cellStyle name="Moeda 4 3 2 2 4" xfId="2047"/>
    <cellStyle name="Moeda 4 3 2 2 4 2" xfId="2048"/>
    <cellStyle name="Moeda 4 3 2 2 4 2 2" xfId="2049"/>
    <cellStyle name="Moeda 4 3 2 2 4 2 2 2" xfId="10839"/>
    <cellStyle name="Moeda 4 3 2 2 4 2 2 2 2" xfId="28206"/>
    <cellStyle name="Moeda 4 3 2 2 4 2 2 3" xfId="15198"/>
    <cellStyle name="Moeda 4 3 2 2 4 2 2 3 2" xfId="23901"/>
    <cellStyle name="Moeda 4 3 2 2 4 2 2 4" xfId="19590"/>
    <cellStyle name="Moeda 4 3 2 2 4 2 3" xfId="2050"/>
    <cellStyle name="Moeda 4 3 2 2 4 2 3 2" xfId="10840"/>
    <cellStyle name="Moeda 4 3 2 2 4 2 3 2 2" xfId="28207"/>
    <cellStyle name="Moeda 4 3 2 2 4 2 3 3" xfId="15199"/>
    <cellStyle name="Moeda 4 3 2 2 4 2 3 3 2" xfId="23902"/>
    <cellStyle name="Moeda 4 3 2 2 4 2 3 4" xfId="19591"/>
    <cellStyle name="Moeda 4 3 2 2 4 2 4" xfId="10838"/>
    <cellStyle name="Moeda 4 3 2 2 4 2 4 2" xfId="28205"/>
    <cellStyle name="Moeda 4 3 2 2 4 2 5" xfId="15197"/>
    <cellStyle name="Moeda 4 3 2 2 4 2 5 2" xfId="23900"/>
    <cellStyle name="Moeda 4 3 2 2 4 2 6" xfId="19589"/>
    <cellStyle name="Moeda 4 3 2 2 4 3" xfId="2051"/>
    <cellStyle name="Moeda 4 3 2 2 4 3 2" xfId="10841"/>
    <cellStyle name="Moeda 4 3 2 2 4 3 2 2" xfId="28208"/>
    <cellStyle name="Moeda 4 3 2 2 4 3 3" xfId="15200"/>
    <cellStyle name="Moeda 4 3 2 2 4 3 3 2" xfId="23903"/>
    <cellStyle name="Moeda 4 3 2 2 4 3 4" xfId="19592"/>
    <cellStyle name="Moeda 4 3 2 2 4 4" xfId="2052"/>
    <cellStyle name="Moeda 4 3 2 2 4 4 2" xfId="10842"/>
    <cellStyle name="Moeda 4 3 2 2 4 4 2 2" xfId="28209"/>
    <cellStyle name="Moeda 4 3 2 2 4 4 3" xfId="15201"/>
    <cellStyle name="Moeda 4 3 2 2 4 4 3 2" xfId="23904"/>
    <cellStyle name="Moeda 4 3 2 2 4 4 4" xfId="19593"/>
    <cellStyle name="Moeda 4 3 2 2 4 5" xfId="10837"/>
    <cellStyle name="Moeda 4 3 2 2 4 5 2" xfId="28204"/>
    <cellStyle name="Moeda 4 3 2 2 4 6" xfId="15196"/>
    <cellStyle name="Moeda 4 3 2 2 4 6 2" xfId="23899"/>
    <cellStyle name="Moeda 4 3 2 2 4 7" xfId="19588"/>
    <cellStyle name="Moeda 4 3 2 2 5" xfId="2053"/>
    <cellStyle name="Moeda 4 3 2 2 5 2" xfId="2054"/>
    <cellStyle name="Moeda 4 3 2 2 5 2 2" xfId="2055"/>
    <cellStyle name="Moeda 4 3 2 2 5 2 2 2" xfId="10845"/>
    <cellStyle name="Moeda 4 3 2 2 5 2 2 2 2" xfId="28212"/>
    <cellStyle name="Moeda 4 3 2 2 5 2 2 3" xfId="15204"/>
    <cellStyle name="Moeda 4 3 2 2 5 2 2 3 2" xfId="23907"/>
    <cellStyle name="Moeda 4 3 2 2 5 2 2 4" xfId="19596"/>
    <cellStyle name="Moeda 4 3 2 2 5 2 3" xfId="2056"/>
    <cellStyle name="Moeda 4 3 2 2 5 2 3 2" xfId="10846"/>
    <cellStyle name="Moeda 4 3 2 2 5 2 3 2 2" xfId="28213"/>
    <cellStyle name="Moeda 4 3 2 2 5 2 3 3" xfId="15205"/>
    <cellStyle name="Moeda 4 3 2 2 5 2 3 3 2" xfId="23908"/>
    <cellStyle name="Moeda 4 3 2 2 5 2 3 4" xfId="19597"/>
    <cellStyle name="Moeda 4 3 2 2 5 2 4" xfId="10844"/>
    <cellStyle name="Moeda 4 3 2 2 5 2 4 2" xfId="28211"/>
    <cellStyle name="Moeda 4 3 2 2 5 2 5" xfId="15203"/>
    <cellStyle name="Moeda 4 3 2 2 5 2 5 2" xfId="23906"/>
    <cellStyle name="Moeda 4 3 2 2 5 2 6" xfId="19595"/>
    <cellStyle name="Moeda 4 3 2 2 5 3" xfId="2057"/>
    <cellStyle name="Moeda 4 3 2 2 5 3 2" xfId="10847"/>
    <cellStyle name="Moeda 4 3 2 2 5 3 2 2" xfId="28214"/>
    <cellStyle name="Moeda 4 3 2 2 5 3 3" xfId="15206"/>
    <cellStyle name="Moeda 4 3 2 2 5 3 3 2" xfId="23909"/>
    <cellStyle name="Moeda 4 3 2 2 5 3 4" xfId="19598"/>
    <cellStyle name="Moeda 4 3 2 2 5 4" xfId="2058"/>
    <cellStyle name="Moeda 4 3 2 2 5 4 2" xfId="10848"/>
    <cellStyle name="Moeda 4 3 2 2 5 4 2 2" xfId="28215"/>
    <cellStyle name="Moeda 4 3 2 2 5 4 3" xfId="15207"/>
    <cellStyle name="Moeda 4 3 2 2 5 4 3 2" xfId="23910"/>
    <cellStyle name="Moeda 4 3 2 2 5 4 4" xfId="19599"/>
    <cellStyle name="Moeda 4 3 2 2 5 5" xfId="10843"/>
    <cellStyle name="Moeda 4 3 2 2 5 5 2" xfId="28210"/>
    <cellStyle name="Moeda 4 3 2 2 5 6" xfId="15202"/>
    <cellStyle name="Moeda 4 3 2 2 5 6 2" xfId="23905"/>
    <cellStyle name="Moeda 4 3 2 2 5 7" xfId="19594"/>
    <cellStyle name="Moeda 4 3 2 2 6" xfId="2059"/>
    <cellStyle name="Moeda 4 3 2 2 6 2" xfId="2060"/>
    <cellStyle name="Moeda 4 3 2 2 6 2 2" xfId="10850"/>
    <cellStyle name="Moeda 4 3 2 2 6 2 2 2" xfId="28217"/>
    <cellStyle name="Moeda 4 3 2 2 6 2 3" xfId="15209"/>
    <cellStyle name="Moeda 4 3 2 2 6 2 3 2" xfId="23912"/>
    <cellStyle name="Moeda 4 3 2 2 6 2 4" xfId="19601"/>
    <cellStyle name="Moeda 4 3 2 2 6 3" xfId="2061"/>
    <cellStyle name="Moeda 4 3 2 2 6 3 2" xfId="10851"/>
    <cellStyle name="Moeda 4 3 2 2 6 3 2 2" xfId="28218"/>
    <cellStyle name="Moeda 4 3 2 2 6 3 3" xfId="15210"/>
    <cellStyle name="Moeda 4 3 2 2 6 3 3 2" xfId="23913"/>
    <cellStyle name="Moeda 4 3 2 2 6 3 4" xfId="19602"/>
    <cellStyle name="Moeda 4 3 2 2 6 4" xfId="10849"/>
    <cellStyle name="Moeda 4 3 2 2 6 4 2" xfId="28216"/>
    <cellStyle name="Moeda 4 3 2 2 6 5" xfId="15208"/>
    <cellStyle name="Moeda 4 3 2 2 6 5 2" xfId="23911"/>
    <cellStyle name="Moeda 4 3 2 2 6 6" xfId="19600"/>
    <cellStyle name="Moeda 4 3 2 2 7" xfId="2062"/>
    <cellStyle name="Moeda 4 3 2 2 7 2" xfId="10852"/>
    <cellStyle name="Moeda 4 3 2 2 7 2 2" xfId="28219"/>
    <cellStyle name="Moeda 4 3 2 2 7 3" xfId="15211"/>
    <cellStyle name="Moeda 4 3 2 2 7 3 2" xfId="23914"/>
    <cellStyle name="Moeda 4 3 2 2 7 4" xfId="19603"/>
    <cellStyle name="Moeda 4 3 2 2 8" xfId="2063"/>
    <cellStyle name="Moeda 4 3 2 2 8 2" xfId="10853"/>
    <cellStyle name="Moeda 4 3 2 2 8 2 2" xfId="28220"/>
    <cellStyle name="Moeda 4 3 2 2 8 3" xfId="15212"/>
    <cellStyle name="Moeda 4 3 2 2 8 3 2" xfId="23915"/>
    <cellStyle name="Moeda 4 3 2 2 8 4" xfId="19604"/>
    <cellStyle name="Moeda 4 3 2 2 9" xfId="8371"/>
    <cellStyle name="Moeda 4 3 2 2 9 2" xfId="12843"/>
    <cellStyle name="Moeda 4 3 2 2 9 2 2" xfId="30210"/>
    <cellStyle name="Moeda 4 3 2 2 9 3" xfId="17237"/>
    <cellStyle name="Moeda 4 3 2 2 9 3 2" xfId="25906"/>
    <cellStyle name="Moeda 4 3 2 2 9 4" xfId="21594"/>
    <cellStyle name="Moeda 4 3 2 3" xfId="2064"/>
    <cellStyle name="Moeda 4 3 2 3 2" xfId="2065"/>
    <cellStyle name="Moeda 4 3 2 3 2 2" xfId="2066"/>
    <cellStyle name="Moeda 4 3 2 3 2 2 2" xfId="10856"/>
    <cellStyle name="Moeda 4 3 2 3 2 2 2 2" xfId="28223"/>
    <cellStyle name="Moeda 4 3 2 3 2 2 3" xfId="15215"/>
    <cellStyle name="Moeda 4 3 2 3 2 2 3 2" xfId="23918"/>
    <cellStyle name="Moeda 4 3 2 3 2 2 4" xfId="19607"/>
    <cellStyle name="Moeda 4 3 2 3 2 3" xfId="2067"/>
    <cellStyle name="Moeda 4 3 2 3 2 3 2" xfId="10857"/>
    <cellStyle name="Moeda 4 3 2 3 2 3 2 2" xfId="28224"/>
    <cellStyle name="Moeda 4 3 2 3 2 3 3" xfId="15216"/>
    <cellStyle name="Moeda 4 3 2 3 2 3 3 2" xfId="23919"/>
    <cellStyle name="Moeda 4 3 2 3 2 3 4" xfId="19608"/>
    <cellStyle name="Moeda 4 3 2 3 2 4" xfId="10855"/>
    <cellStyle name="Moeda 4 3 2 3 2 4 2" xfId="28222"/>
    <cellStyle name="Moeda 4 3 2 3 2 5" xfId="15214"/>
    <cellStyle name="Moeda 4 3 2 3 2 5 2" xfId="23917"/>
    <cellStyle name="Moeda 4 3 2 3 2 6" xfId="19606"/>
    <cellStyle name="Moeda 4 3 2 3 3" xfId="2068"/>
    <cellStyle name="Moeda 4 3 2 3 3 2" xfId="2069"/>
    <cellStyle name="Moeda 4 3 2 3 3 2 2" xfId="10859"/>
    <cellStyle name="Moeda 4 3 2 3 3 2 2 2" xfId="28226"/>
    <cellStyle name="Moeda 4 3 2 3 3 2 3" xfId="15218"/>
    <cellStyle name="Moeda 4 3 2 3 3 2 3 2" xfId="23921"/>
    <cellStyle name="Moeda 4 3 2 3 3 2 4" xfId="19610"/>
    <cellStyle name="Moeda 4 3 2 3 3 3" xfId="2070"/>
    <cellStyle name="Moeda 4 3 2 3 3 3 2" xfId="10860"/>
    <cellStyle name="Moeda 4 3 2 3 3 3 2 2" xfId="28227"/>
    <cellStyle name="Moeda 4 3 2 3 3 3 3" xfId="15219"/>
    <cellStyle name="Moeda 4 3 2 3 3 3 3 2" xfId="23922"/>
    <cellStyle name="Moeda 4 3 2 3 3 3 4" xfId="19611"/>
    <cellStyle name="Moeda 4 3 2 3 3 4" xfId="10858"/>
    <cellStyle name="Moeda 4 3 2 3 3 4 2" xfId="28225"/>
    <cellStyle name="Moeda 4 3 2 3 3 5" xfId="15217"/>
    <cellStyle name="Moeda 4 3 2 3 3 5 2" xfId="23920"/>
    <cellStyle name="Moeda 4 3 2 3 3 6" xfId="19609"/>
    <cellStyle name="Moeda 4 3 2 3 4" xfId="2071"/>
    <cellStyle name="Moeda 4 3 2 3 4 2" xfId="10861"/>
    <cellStyle name="Moeda 4 3 2 3 4 2 2" xfId="28228"/>
    <cellStyle name="Moeda 4 3 2 3 4 3" xfId="15220"/>
    <cellStyle name="Moeda 4 3 2 3 4 3 2" xfId="23923"/>
    <cellStyle name="Moeda 4 3 2 3 4 4" xfId="19612"/>
    <cellStyle name="Moeda 4 3 2 3 5" xfId="2072"/>
    <cellStyle name="Moeda 4 3 2 3 5 2" xfId="10862"/>
    <cellStyle name="Moeda 4 3 2 3 5 2 2" xfId="28229"/>
    <cellStyle name="Moeda 4 3 2 3 5 3" xfId="15221"/>
    <cellStyle name="Moeda 4 3 2 3 5 3 2" xfId="23924"/>
    <cellStyle name="Moeda 4 3 2 3 5 4" xfId="19613"/>
    <cellStyle name="Moeda 4 3 2 3 6" xfId="8748"/>
    <cellStyle name="Moeda 4 3 2 3 6 2" xfId="13108"/>
    <cellStyle name="Moeda 4 3 2 3 6 2 2" xfId="30475"/>
    <cellStyle name="Moeda 4 3 2 3 6 3" xfId="17542"/>
    <cellStyle name="Moeda 4 3 2 3 6 3 2" xfId="26171"/>
    <cellStyle name="Moeda 4 3 2 3 6 4" xfId="21859"/>
    <cellStyle name="Moeda 4 3 2 3 7" xfId="10854"/>
    <cellStyle name="Moeda 4 3 2 3 7 2" xfId="28221"/>
    <cellStyle name="Moeda 4 3 2 3 8" xfId="15213"/>
    <cellStyle name="Moeda 4 3 2 3 8 2" xfId="23916"/>
    <cellStyle name="Moeda 4 3 2 3 9" xfId="19605"/>
    <cellStyle name="Moeda 4 3 2 4" xfId="2073"/>
    <cellStyle name="Moeda 4 3 2 4 2" xfId="2074"/>
    <cellStyle name="Moeda 4 3 2 4 2 2" xfId="2075"/>
    <cellStyle name="Moeda 4 3 2 4 2 2 2" xfId="10865"/>
    <cellStyle name="Moeda 4 3 2 4 2 2 2 2" xfId="28232"/>
    <cellStyle name="Moeda 4 3 2 4 2 2 3" xfId="15224"/>
    <cellStyle name="Moeda 4 3 2 4 2 2 3 2" xfId="23927"/>
    <cellStyle name="Moeda 4 3 2 4 2 2 4" xfId="19616"/>
    <cellStyle name="Moeda 4 3 2 4 2 3" xfId="2076"/>
    <cellStyle name="Moeda 4 3 2 4 2 3 2" xfId="10866"/>
    <cellStyle name="Moeda 4 3 2 4 2 3 2 2" xfId="28233"/>
    <cellStyle name="Moeda 4 3 2 4 2 3 3" xfId="15225"/>
    <cellStyle name="Moeda 4 3 2 4 2 3 3 2" xfId="23928"/>
    <cellStyle name="Moeda 4 3 2 4 2 3 4" xfId="19617"/>
    <cellStyle name="Moeda 4 3 2 4 2 4" xfId="10864"/>
    <cellStyle name="Moeda 4 3 2 4 2 4 2" xfId="28231"/>
    <cellStyle name="Moeda 4 3 2 4 2 5" xfId="15223"/>
    <cellStyle name="Moeda 4 3 2 4 2 5 2" xfId="23926"/>
    <cellStyle name="Moeda 4 3 2 4 2 6" xfId="19615"/>
    <cellStyle name="Moeda 4 3 2 4 3" xfId="2077"/>
    <cellStyle name="Moeda 4 3 2 4 3 2" xfId="2078"/>
    <cellStyle name="Moeda 4 3 2 4 3 2 2" xfId="10868"/>
    <cellStyle name="Moeda 4 3 2 4 3 2 2 2" xfId="28235"/>
    <cellStyle name="Moeda 4 3 2 4 3 2 3" xfId="15227"/>
    <cellStyle name="Moeda 4 3 2 4 3 2 3 2" xfId="23930"/>
    <cellStyle name="Moeda 4 3 2 4 3 2 4" xfId="19619"/>
    <cellStyle name="Moeda 4 3 2 4 3 3" xfId="2079"/>
    <cellStyle name="Moeda 4 3 2 4 3 3 2" xfId="10869"/>
    <cellStyle name="Moeda 4 3 2 4 3 3 2 2" xfId="28236"/>
    <cellStyle name="Moeda 4 3 2 4 3 3 3" xfId="15228"/>
    <cellStyle name="Moeda 4 3 2 4 3 3 3 2" xfId="23931"/>
    <cellStyle name="Moeda 4 3 2 4 3 3 4" xfId="19620"/>
    <cellStyle name="Moeda 4 3 2 4 3 4" xfId="10867"/>
    <cellStyle name="Moeda 4 3 2 4 3 4 2" xfId="28234"/>
    <cellStyle name="Moeda 4 3 2 4 3 5" xfId="15226"/>
    <cellStyle name="Moeda 4 3 2 4 3 5 2" xfId="23929"/>
    <cellStyle name="Moeda 4 3 2 4 3 6" xfId="19618"/>
    <cellStyle name="Moeda 4 3 2 4 4" xfId="2080"/>
    <cellStyle name="Moeda 4 3 2 4 4 2" xfId="10870"/>
    <cellStyle name="Moeda 4 3 2 4 4 2 2" xfId="28237"/>
    <cellStyle name="Moeda 4 3 2 4 4 3" xfId="15229"/>
    <cellStyle name="Moeda 4 3 2 4 4 3 2" xfId="23932"/>
    <cellStyle name="Moeda 4 3 2 4 4 4" xfId="19621"/>
    <cellStyle name="Moeda 4 3 2 4 5" xfId="2081"/>
    <cellStyle name="Moeda 4 3 2 4 5 2" xfId="10871"/>
    <cellStyle name="Moeda 4 3 2 4 5 2 2" xfId="28238"/>
    <cellStyle name="Moeda 4 3 2 4 5 3" xfId="15230"/>
    <cellStyle name="Moeda 4 3 2 4 5 3 2" xfId="23933"/>
    <cellStyle name="Moeda 4 3 2 4 5 4" xfId="19622"/>
    <cellStyle name="Moeda 4 3 2 4 6" xfId="10863"/>
    <cellStyle name="Moeda 4 3 2 4 6 2" xfId="28230"/>
    <cellStyle name="Moeda 4 3 2 4 7" xfId="15222"/>
    <cellStyle name="Moeda 4 3 2 4 7 2" xfId="23925"/>
    <cellStyle name="Moeda 4 3 2 4 8" xfId="19614"/>
    <cellStyle name="Moeda 4 3 2 5" xfId="2082"/>
    <cellStyle name="Moeda 4 3 2 5 2" xfId="2083"/>
    <cellStyle name="Moeda 4 3 2 5 2 2" xfId="2084"/>
    <cellStyle name="Moeda 4 3 2 5 2 2 2" xfId="10874"/>
    <cellStyle name="Moeda 4 3 2 5 2 2 2 2" xfId="28241"/>
    <cellStyle name="Moeda 4 3 2 5 2 2 3" xfId="15233"/>
    <cellStyle name="Moeda 4 3 2 5 2 2 3 2" xfId="23936"/>
    <cellStyle name="Moeda 4 3 2 5 2 2 4" xfId="19625"/>
    <cellStyle name="Moeda 4 3 2 5 2 3" xfId="2085"/>
    <cellStyle name="Moeda 4 3 2 5 2 3 2" xfId="10875"/>
    <cellStyle name="Moeda 4 3 2 5 2 3 2 2" xfId="28242"/>
    <cellStyle name="Moeda 4 3 2 5 2 3 3" xfId="15234"/>
    <cellStyle name="Moeda 4 3 2 5 2 3 3 2" xfId="23937"/>
    <cellStyle name="Moeda 4 3 2 5 2 3 4" xfId="19626"/>
    <cellStyle name="Moeda 4 3 2 5 2 4" xfId="10873"/>
    <cellStyle name="Moeda 4 3 2 5 2 4 2" xfId="28240"/>
    <cellStyle name="Moeda 4 3 2 5 2 5" xfId="15232"/>
    <cellStyle name="Moeda 4 3 2 5 2 5 2" xfId="23935"/>
    <cellStyle name="Moeda 4 3 2 5 2 6" xfId="19624"/>
    <cellStyle name="Moeda 4 3 2 5 3" xfId="2086"/>
    <cellStyle name="Moeda 4 3 2 5 3 2" xfId="10876"/>
    <cellStyle name="Moeda 4 3 2 5 3 2 2" xfId="28243"/>
    <cellStyle name="Moeda 4 3 2 5 3 3" xfId="15235"/>
    <cellStyle name="Moeda 4 3 2 5 3 3 2" xfId="23938"/>
    <cellStyle name="Moeda 4 3 2 5 3 4" xfId="19627"/>
    <cellStyle name="Moeda 4 3 2 5 4" xfId="2087"/>
    <cellStyle name="Moeda 4 3 2 5 4 2" xfId="10877"/>
    <cellStyle name="Moeda 4 3 2 5 4 2 2" xfId="28244"/>
    <cellStyle name="Moeda 4 3 2 5 4 3" xfId="15236"/>
    <cellStyle name="Moeda 4 3 2 5 4 3 2" xfId="23939"/>
    <cellStyle name="Moeda 4 3 2 5 4 4" xfId="19628"/>
    <cellStyle name="Moeda 4 3 2 5 5" xfId="10872"/>
    <cellStyle name="Moeda 4 3 2 5 5 2" xfId="28239"/>
    <cellStyle name="Moeda 4 3 2 5 6" xfId="15231"/>
    <cellStyle name="Moeda 4 3 2 5 6 2" xfId="23934"/>
    <cellStyle name="Moeda 4 3 2 5 7" xfId="19623"/>
    <cellStyle name="Moeda 4 3 2 6" xfId="2088"/>
    <cellStyle name="Moeda 4 3 2 6 2" xfId="2089"/>
    <cellStyle name="Moeda 4 3 2 6 2 2" xfId="2090"/>
    <cellStyle name="Moeda 4 3 2 6 2 2 2" xfId="10880"/>
    <cellStyle name="Moeda 4 3 2 6 2 2 2 2" xfId="28247"/>
    <cellStyle name="Moeda 4 3 2 6 2 2 3" xfId="15239"/>
    <cellStyle name="Moeda 4 3 2 6 2 2 3 2" xfId="23942"/>
    <cellStyle name="Moeda 4 3 2 6 2 2 4" xfId="19631"/>
    <cellStyle name="Moeda 4 3 2 6 2 3" xfId="2091"/>
    <cellStyle name="Moeda 4 3 2 6 2 3 2" xfId="10881"/>
    <cellStyle name="Moeda 4 3 2 6 2 3 2 2" xfId="28248"/>
    <cellStyle name="Moeda 4 3 2 6 2 3 3" xfId="15240"/>
    <cellStyle name="Moeda 4 3 2 6 2 3 3 2" xfId="23943"/>
    <cellStyle name="Moeda 4 3 2 6 2 3 4" xfId="19632"/>
    <cellStyle name="Moeda 4 3 2 6 2 4" xfId="10879"/>
    <cellStyle name="Moeda 4 3 2 6 2 4 2" xfId="28246"/>
    <cellStyle name="Moeda 4 3 2 6 2 5" xfId="15238"/>
    <cellStyle name="Moeda 4 3 2 6 2 5 2" xfId="23941"/>
    <cellStyle name="Moeda 4 3 2 6 2 6" xfId="19630"/>
    <cellStyle name="Moeda 4 3 2 6 3" xfId="2092"/>
    <cellStyle name="Moeda 4 3 2 6 3 2" xfId="10882"/>
    <cellStyle name="Moeda 4 3 2 6 3 2 2" xfId="28249"/>
    <cellStyle name="Moeda 4 3 2 6 3 3" xfId="15241"/>
    <cellStyle name="Moeda 4 3 2 6 3 3 2" xfId="23944"/>
    <cellStyle name="Moeda 4 3 2 6 3 4" xfId="19633"/>
    <cellStyle name="Moeda 4 3 2 6 4" xfId="2093"/>
    <cellStyle name="Moeda 4 3 2 6 4 2" xfId="10883"/>
    <cellStyle name="Moeda 4 3 2 6 4 2 2" xfId="28250"/>
    <cellStyle name="Moeda 4 3 2 6 4 3" xfId="15242"/>
    <cellStyle name="Moeda 4 3 2 6 4 3 2" xfId="23945"/>
    <cellStyle name="Moeda 4 3 2 6 4 4" xfId="19634"/>
    <cellStyle name="Moeda 4 3 2 6 5" xfId="10878"/>
    <cellStyle name="Moeda 4 3 2 6 5 2" xfId="28245"/>
    <cellStyle name="Moeda 4 3 2 6 6" xfId="15237"/>
    <cellStyle name="Moeda 4 3 2 6 6 2" xfId="23940"/>
    <cellStyle name="Moeda 4 3 2 6 7" xfId="19629"/>
    <cellStyle name="Moeda 4 3 2 7" xfId="2094"/>
    <cellStyle name="Moeda 4 3 2 7 2" xfId="2095"/>
    <cellStyle name="Moeda 4 3 2 7 2 2" xfId="10885"/>
    <cellStyle name="Moeda 4 3 2 7 2 2 2" xfId="28252"/>
    <cellStyle name="Moeda 4 3 2 7 2 3" xfId="15244"/>
    <cellStyle name="Moeda 4 3 2 7 2 3 2" xfId="23947"/>
    <cellStyle name="Moeda 4 3 2 7 2 4" xfId="19636"/>
    <cellStyle name="Moeda 4 3 2 7 3" xfId="2096"/>
    <cellStyle name="Moeda 4 3 2 7 3 2" xfId="10886"/>
    <cellStyle name="Moeda 4 3 2 7 3 2 2" xfId="28253"/>
    <cellStyle name="Moeda 4 3 2 7 3 3" xfId="15245"/>
    <cellStyle name="Moeda 4 3 2 7 3 3 2" xfId="23948"/>
    <cellStyle name="Moeda 4 3 2 7 3 4" xfId="19637"/>
    <cellStyle name="Moeda 4 3 2 7 4" xfId="10884"/>
    <cellStyle name="Moeda 4 3 2 7 4 2" xfId="28251"/>
    <cellStyle name="Moeda 4 3 2 7 5" xfId="15243"/>
    <cellStyle name="Moeda 4 3 2 7 5 2" xfId="23946"/>
    <cellStyle name="Moeda 4 3 2 7 6" xfId="19635"/>
    <cellStyle name="Moeda 4 3 2 8" xfId="2097"/>
    <cellStyle name="Moeda 4 3 2 8 2" xfId="10887"/>
    <cellStyle name="Moeda 4 3 2 8 2 2" xfId="28254"/>
    <cellStyle name="Moeda 4 3 2 8 3" xfId="15246"/>
    <cellStyle name="Moeda 4 3 2 8 3 2" xfId="23949"/>
    <cellStyle name="Moeda 4 3 2 8 4" xfId="19638"/>
    <cellStyle name="Moeda 4 3 2 9" xfId="2098"/>
    <cellStyle name="Moeda 4 3 2 9 2" xfId="10888"/>
    <cellStyle name="Moeda 4 3 2 9 2 2" xfId="28255"/>
    <cellStyle name="Moeda 4 3 2 9 3" xfId="15247"/>
    <cellStyle name="Moeda 4 3 2 9 3 2" xfId="23950"/>
    <cellStyle name="Moeda 4 3 2 9 4" xfId="19639"/>
    <cellStyle name="Moeda 4 3 3" xfId="2099"/>
    <cellStyle name="Moeda 4 3 3 10" xfId="8749"/>
    <cellStyle name="Moeda 4 3 3 10 2" xfId="13109"/>
    <cellStyle name="Moeda 4 3 3 10 2 2" xfId="30476"/>
    <cellStyle name="Moeda 4 3 3 10 3" xfId="17543"/>
    <cellStyle name="Moeda 4 3 3 10 3 2" xfId="26172"/>
    <cellStyle name="Moeda 4 3 3 10 4" xfId="21860"/>
    <cellStyle name="Moeda 4 3 3 11" xfId="10889"/>
    <cellStyle name="Moeda 4 3 3 11 2" xfId="28256"/>
    <cellStyle name="Moeda 4 3 3 12" xfId="15248"/>
    <cellStyle name="Moeda 4 3 3 12 2" xfId="23951"/>
    <cellStyle name="Moeda 4 3 3 13" xfId="19640"/>
    <cellStyle name="Moeda 4 3 3 2" xfId="2100"/>
    <cellStyle name="Moeda 4 3 3 2 2" xfId="2101"/>
    <cellStyle name="Moeda 4 3 3 2 2 2" xfId="2102"/>
    <cellStyle name="Moeda 4 3 3 2 2 2 2" xfId="10892"/>
    <cellStyle name="Moeda 4 3 3 2 2 2 2 2" xfId="28259"/>
    <cellStyle name="Moeda 4 3 3 2 2 2 3" xfId="15251"/>
    <cellStyle name="Moeda 4 3 3 2 2 2 3 2" xfId="23954"/>
    <cellStyle name="Moeda 4 3 3 2 2 2 4" xfId="19643"/>
    <cellStyle name="Moeda 4 3 3 2 2 3" xfId="2103"/>
    <cellStyle name="Moeda 4 3 3 2 2 3 2" xfId="10893"/>
    <cellStyle name="Moeda 4 3 3 2 2 3 2 2" xfId="28260"/>
    <cellStyle name="Moeda 4 3 3 2 2 3 3" xfId="15252"/>
    <cellStyle name="Moeda 4 3 3 2 2 3 3 2" xfId="23955"/>
    <cellStyle name="Moeda 4 3 3 2 2 3 4" xfId="19644"/>
    <cellStyle name="Moeda 4 3 3 2 2 4" xfId="10891"/>
    <cellStyle name="Moeda 4 3 3 2 2 4 2" xfId="28258"/>
    <cellStyle name="Moeda 4 3 3 2 2 5" xfId="15250"/>
    <cellStyle name="Moeda 4 3 3 2 2 5 2" xfId="23953"/>
    <cellStyle name="Moeda 4 3 3 2 2 6" xfId="19642"/>
    <cellStyle name="Moeda 4 3 3 2 3" xfId="2104"/>
    <cellStyle name="Moeda 4 3 3 2 3 2" xfId="2105"/>
    <cellStyle name="Moeda 4 3 3 2 3 2 2" xfId="10895"/>
    <cellStyle name="Moeda 4 3 3 2 3 2 2 2" xfId="28262"/>
    <cellStyle name="Moeda 4 3 3 2 3 2 3" xfId="15254"/>
    <cellStyle name="Moeda 4 3 3 2 3 2 3 2" xfId="23957"/>
    <cellStyle name="Moeda 4 3 3 2 3 2 4" xfId="19646"/>
    <cellStyle name="Moeda 4 3 3 2 3 3" xfId="2106"/>
    <cellStyle name="Moeda 4 3 3 2 3 3 2" xfId="10896"/>
    <cellStyle name="Moeda 4 3 3 2 3 3 2 2" xfId="28263"/>
    <cellStyle name="Moeda 4 3 3 2 3 3 3" xfId="15255"/>
    <cellStyle name="Moeda 4 3 3 2 3 3 3 2" xfId="23958"/>
    <cellStyle name="Moeda 4 3 3 2 3 3 4" xfId="19647"/>
    <cellStyle name="Moeda 4 3 3 2 3 4" xfId="10894"/>
    <cellStyle name="Moeda 4 3 3 2 3 4 2" xfId="28261"/>
    <cellStyle name="Moeda 4 3 3 2 3 5" xfId="15253"/>
    <cellStyle name="Moeda 4 3 3 2 3 5 2" xfId="23956"/>
    <cellStyle name="Moeda 4 3 3 2 3 6" xfId="19645"/>
    <cellStyle name="Moeda 4 3 3 2 4" xfId="2107"/>
    <cellStyle name="Moeda 4 3 3 2 4 2" xfId="10897"/>
    <cellStyle name="Moeda 4 3 3 2 4 2 2" xfId="28264"/>
    <cellStyle name="Moeda 4 3 3 2 4 3" xfId="15256"/>
    <cellStyle name="Moeda 4 3 3 2 4 3 2" xfId="23959"/>
    <cellStyle name="Moeda 4 3 3 2 4 4" xfId="19648"/>
    <cellStyle name="Moeda 4 3 3 2 5" xfId="2108"/>
    <cellStyle name="Moeda 4 3 3 2 5 2" xfId="10898"/>
    <cellStyle name="Moeda 4 3 3 2 5 2 2" xfId="28265"/>
    <cellStyle name="Moeda 4 3 3 2 5 3" xfId="15257"/>
    <cellStyle name="Moeda 4 3 3 2 5 3 2" xfId="23960"/>
    <cellStyle name="Moeda 4 3 3 2 5 4" xfId="19649"/>
    <cellStyle name="Moeda 4 3 3 2 6" xfId="8750"/>
    <cellStyle name="Moeda 4 3 3 2 6 2" xfId="13110"/>
    <cellStyle name="Moeda 4 3 3 2 6 2 2" xfId="30477"/>
    <cellStyle name="Moeda 4 3 3 2 6 3" xfId="17544"/>
    <cellStyle name="Moeda 4 3 3 2 6 3 2" xfId="26173"/>
    <cellStyle name="Moeda 4 3 3 2 6 4" xfId="21861"/>
    <cellStyle name="Moeda 4 3 3 2 7" xfId="10890"/>
    <cellStyle name="Moeda 4 3 3 2 7 2" xfId="28257"/>
    <cellStyle name="Moeda 4 3 3 2 8" xfId="15249"/>
    <cellStyle name="Moeda 4 3 3 2 8 2" xfId="23952"/>
    <cellStyle name="Moeda 4 3 3 2 9" xfId="19641"/>
    <cellStyle name="Moeda 4 3 3 3" xfId="2109"/>
    <cellStyle name="Moeda 4 3 3 3 2" xfId="2110"/>
    <cellStyle name="Moeda 4 3 3 3 2 2" xfId="2111"/>
    <cellStyle name="Moeda 4 3 3 3 2 2 2" xfId="10901"/>
    <cellStyle name="Moeda 4 3 3 3 2 2 2 2" xfId="28268"/>
    <cellStyle name="Moeda 4 3 3 3 2 2 3" xfId="15260"/>
    <cellStyle name="Moeda 4 3 3 3 2 2 3 2" xfId="23963"/>
    <cellStyle name="Moeda 4 3 3 3 2 2 4" xfId="19652"/>
    <cellStyle name="Moeda 4 3 3 3 2 3" xfId="2112"/>
    <cellStyle name="Moeda 4 3 3 3 2 3 2" xfId="10902"/>
    <cellStyle name="Moeda 4 3 3 3 2 3 2 2" xfId="28269"/>
    <cellStyle name="Moeda 4 3 3 3 2 3 3" xfId="15261"/>
    <cellStyle name="Moeda 4 3 3 3 2 3 3 2" xfId="23964"/>
    <cellStyle name="Moeda 4 3 3 3 2 3 4" xfId="19653"/>
    <cellStyle name="Moeda 4 3 3 3 2 4" xfId="10900"/>
    <cellStyle name="Moeda 4 3 3 3 2 4 2" xfId="28267"/>
    <cellStyle name="Moeda 4 3 3 3 2 5" xfId="15259"/>
    <cellStyle name="Moeda 4 3 3 3 2 5 2" xfId="23962"/>
    <cellStyle name="Moeda 4 3 3 3 2 6" xfId="19651"/>
    <cellStyle name="Moeda 4 3 3 3 3" xfId="2113"/>
    <cellStyle name="Moeda 4 3 3 3 3 2" xfId="2114"/>
    <cellStyle name="Moeda 4 3 3 3 3 2 2" xfId="10904"/>
    <cellStyle name="Moeda 4 3 3 3 3 2 2 2" xfId="28271"/>
    <cellStyle name="Moeda 4 3 3 3 3 2 3" xfId="15263"/>
    <cellStyle name="Moeda 4 3 3 3 3 2 3 2" xfId="23966"/>
    <cellStyle name="Moeda 4 3 3 3 3 2 4" xfId="19655"/>
    <cellStyle name="Moeda 4 3 3 3 3 3" xfId="2115"/>
    <cellStyle name="Moeda 4 3 3 3 3 3 2" xfId="10905"/>
    <cellStyle name="Moeda 4 3 3 3 3 3 2 2" xfId="28272"/>
    <cellStyle name="Moeda 4 3 3 3 3 3 3" xfId="15264"/>
    <cellStyle name="Moeda 4 3 3 3 3 3 3 2" xfId="23967"/>
    <cellStyle name="Moeda 4 3 3 3 3 3 4" xfId="19656"/>
    <cellStyle name="Moeda 4 3 3 3 3 4" xfId="10903"/>
    <cellStyle name="Moeda 4 3 3 3 3 4 2" xfId="28270"/>
    <cellStyle name="Moeda 4 3 3 3 3 5" xfId="15262"/>
    <cellStyle name="Moeda 4 3 3 3 3 5 2" xfId="23965"/>
    <cellStyle name="Moeda 4 3 3 3 3 6" xfId="19654"/>
    <cellStyle name="Moeda 4 3 3 3 4" xfId="2116"/>
    <cellStyle name="Moeda 4 3 3 3 4 2" xfId="10906"/>
    <cellStyle name="Moeda 4 3 3 3 4 2 2" xfId="28273"/>
    <cellStyle name="Moeda 4 3 3 3 4 3" xfId="15265"/>
    <cellStyle name="Moeda 4 3 3 3 4 3 2" xfId="23968"/>
    <cellStyle name="Moeda 4 3 3 3 4 4" xfId="19657"/>
    <cellStyle name="Moeda 4 3 3 3 5" xfId="2117"/>
    <cellStyle name="Moeda 4 3 3 3 5 2" xfId="10907"/>
    <cellStyle name="Moeda 4 3 3 3 5 2 2" xfId="28274"/>
    <cellStyle name="Moeda 4 3 3 3 5 3" xfId="15266"/>
    <cellStyle name="Moeda 4 3 3 3 5 3 2" xfId="23969"/>
    <cellStyle name="Moeda 4 3 3 3 5 4" xfId="19658"/>
    <cellStyle name="Moeda 4 3 3 3 6" xfId="10899"/>
    <cellStyle name="Moeda 4 3 3 3 6 2" xfId="28266"/>
    <cellStyle name="Moeda 4 3 3 3 7" xfId="15258"/>
    <cellStyle name="Moeda 4 3 3 3 7 2" xfId="23961"/>
    <cellStyle name="Moeda 4 3 3 3 8" xfId="19650"/>
    <cellStyle name="Moeda 4 3 3 4" xfId="2118"/>
    <cellStyle name="Moeda 4 3 3 4 2" xfId="2119"/>
    <cellStyle name="Moeda 4 3 3 4 2 2" xfId="2120"/>
    <cellStyle name="Moeda 4 3 3 4 2 2 2" xfId="10910"/>
    <cellStyle name="Moeda 4 3 3 4 2 2 2 2" xfId="28277"/>
    <cellStyle name="Moeda 4 3 3 4 2 2 3" xfId="15269"/>
    <cellStyle name="Moeda 4 3 3 4 2 2 3 2" xfId="23972"/>
    <cellStyle name="Moeda 4 3 3 4 2 2 4" xfId="19661"/>
    <cellStyle name="Moeda 4 3 3 4 2 3" xfId="2121"/>
    <cellStyle name="Moeda 4 3 3 4 2 3 2" xfId="10911"/>
    <cellStyle name="Moeda 4 3 3 4 2 3 2 2" xfId="28278"/>
    <cellStyle name="Moeda 4 3 3 4 2 3 3" xfId="15270"/>
    <cellStyle name="Moeda 4 3 3 4 2 3 3 2" xfId="23973"/>
    <cellStyle name="Moeda 4 3 3 4 2 3 4" xfId="19662"/>
    <cellStyle name="Moeda 4 3 3 4 2 4" xfId="10909"/>
    <cellStyle name="Moeda 4 3 3 4 2 4 2" xfId="28276"/>
    <cellStyle name="Moeda 4 3 3 4 2 5" xfId="15268"/>
    <cellStyle name="Moeda 4 3 3 4 2 5 2" xfId="23971"/>
    <cellStyle name="Moeda 4 3 3 4 2 6" xfId="19660"/>
    <cellStyle name="Moeda 4 3 3 4 3" xfId="2122"/>
    <cellStyle name="Moeda 4 3 3 4 3 2" xfId="10912"/>
    <cellStyle name="Moeda 4 3 3 4 3 2 2" xfId="28279"/>
    <cellStyle name="Moeda 4 3 3 4 3 3" xfId="15271"/>
    <cellStyle name="Moeda 4 3 3 4 3 3 2" xfId="23974"/>
    <cellStyle name="Moeda 4 3 3 4 3 4" xfId="19663"/>
    <cellStyle name="Moeda 4 3 3 4 4" xfId="2123"/>
    <cellStyle name="Moeda 4 3 3 4 4 2" xfId="10913"/>
    <cellStyle name="Moeda 4 3 3 4 4 2 2" xfId="28280"/>
    <cellStyle name="Moeda 4 3 3 4 4 3" xfId="15272"/>
    <cellStyle name="Moeda 4 3 3 4 4 3 2" xfId="23975"/>
    <cellStyle name="Moeda 4 3 3 4 4 4" xfId="19664"/>
    <cellStyle name="Moeda 4 3 3 4 5" xfId="10908"/>
    <cellStyle name="Moeda 4 3 3 4 5 2" xfId="28275"/>
    <cellStyle name="Moeda 4 3 3 4 6" xfId="15267"/>
    <cellStyle name="Moeda 4 3 3 4 6 2" xfId="23970"/>
    <cellStyle name="Moeda 4 3 3 4 7" xfId="19659"/>
    <cellStyle name="Moeda 4 3 3 5" xfId="2124"/>
    <cellStyle name="Moeda 4 3 3 5 2" xfId="2125"/>
    <cellStyle name="Moeda 4 3 3 5 2 2" xfId="2126"/>
    <cellStyle name="Moeda 4 3 3 5 2 2 2" xfId="10916"/>
    <cellStyle name="Moeda 4 3 3 5 2 2 2 2" xfId="28283"/>
    <cellStyle name="Moeda 4 3 3 5 2 2 3" xfId="15275"/>
    <cellStyle name="Moeda 4 3 3 5 2 2 3 2" xfId="23978"/>
    <cellStyle name="Moeda 4 3 3 5 2 2 4" xfId="19667"/>
    <cellStyle name="Moeda 4 3 3 5 2 3" xfId="2127"/>
    <cellStyle name="Moeda 4 3 3 5 2 3 2" xfId="10917"/>
    <cellStyle name="Moeda 4 3 3 5 2 3 2 2" xfId="28284"/>
    <cellStyle name="Moeda 4 3 3 5 2 3 3" xfId="15276"/>
    <cellStyle name="Moeda 4 3 3 5 2 3 3 2" xfId="23979"/>
    <cellStyle name="Moeda 4 3 3 5 2 3 4" xfId="19668"/>
    <cellStyle name="Moeda 4 3 3 5 2 4" xfId="10915"/>
    <cellStyle name="Moeda 4 3 3 5 2 4 2" xfId="28282"/>
    <cellStyle name="Moeda 4 3 3 5 2 5" xfId="15274"/>
    <cellStyle name="Moeda 4 3 3 5 2 5 2" xfId="23977"/>
    <cellStyle name="Moeda 4 3 3 5 2 6" xfId="19666"/>
    <cellStyle name="Moeda 4 3 3 5 3" xfId="2128"/>
    <cellStyle name="Moeda 4 3 3 5 3 2" xfId="10918"/>
    <cellStyle name="Moeda 4 3 3 5 3 2 2" xfId="28285"/>
    <cellStyle name="Moeda 4 3 3 5 3 3" xfId="15277"/>
    <cellStyle name="Moeda 4 3 3 5 3 3 2" xfId="23980"/>
    <cellStyle name="Moeda 4 3 3 5 3 4" xfId="19669"/>
    <cellStyle name="Moeda 4 3 3 5 4" xfId="2129"/>
    <cellStyle name="Moeda 4 3 3 5 4 2" xfId="10919"/>
    <cellStyle name="Moeda 4 3 3 5 4 2 2" xfId="28286"/>
    <cellStyle name="Moeda 4 3 3 5 4 3" xfId="15278"/>
    <cellStyle name="Moeda 4 3 3 5 4 3 2" xfId="23981"/>
    <cellStyle name="Moeda 4 3 3 5 4 4" xfId="19670"/>
    <cellStyle name="Moeda 4 3 3 5 5" xfId="10914"/>
    <cellStyle name="Moeda 4 3 3 5 5 2" xfId="28281"/>
    <cellStyle name="Moeda 4 3 3 5 6" xfId="15273"/>
    <cellStyle name="Moeda 4 3 3 5 6 2" xfId="23976"/>
    <cellStyle name="Moeda 4 3 3 5 7" xfId="19665"/>
    <cellStyle name="Moeda 4 3 3 6" xfId="2130"/>
    <cellStyle name="Moeda 4 3 3 6 2" xfId="2131"/>
    <cellStyle name="Moeda 4 3 3 6 2 2" xfId="10921"/>
    <cellStyle name="Moeda 4 3 3 6 2 2 2" xfId="28288"/>
    <cellStyle name="Moeda 4 3 3 6 2 3" xfId="15280"/>
    <cellStyle name="Moeda 4 3 3 6 2 3 2" xfId="23983"/>
    <cellStyle name="Moeda 4 3 3 6 2 4" xfId="19672"/>
    <cellStyle name="Moeda 4 3 3 6 3" xfId="2132"/>
    <cellStyle name="Moeda 4 3 3 6 3 2" xfId="10922"/>
    <cellStyle name="Moeda 4 3 3 6 3 2 2" xfId="28289"/>
    <cellStyle name="Moeda 4 3 3 6 3 3" xfId="15281"/>
    <cellStyle name="Moeda 4 3 3 6 3 3 2" xfId="23984"/>
    <cellStyle name="Moeda 4 3 3 6 3 4" xfId="19673"/>
    <cellStyle name="Moeda 4 3 3 6 4" xfId="10920"/>
    <cellStyle name="Moeda 4 3 3 6 4 2" xfId="28287"/>
    <cellStyle name="Moeda 4 3 3 6 5" xfId="15279"/>
    <cellStyle name="Moeda 4 3 3 6 5 2" xfId="23982"/>
    <cellStyle name="Moeda 4 3 3 6 6" xfId="19671"/>
    <cellStyle name="Moeda 4 3 3 7" xfId="2133"/>
    <cellStyle name="Moeda 4 3 3 7 2" xfId="10923"/>
    <cellStyle name="Moeda 4 3 3 7 2 2" xfId="28290"/>
    <cellStyle name="Moeda 4 3 3 7 3" xfId="15282"/>
    <cellStyle name="Moeda 4 3 3 7 3 2" xfId="23985"/>
    <cellStyle name="Moeda 4 3 3 7 4" xfId="19674"/>
    <cellStyle name="Moeda 4 3 3 8" xfId="2134"/>
    <cellStyle name="Moeda 4 3 3 8 2" xfId="10924"/>
    <cellStyle name="Moeda 4 3 3 8 2 2" xfId="28291"/>
    <cellStyle name="Moeda 4 3 3 8 3" xfId="15283"/>
    <cellStyle name="Moeda 4 3 3 8 3 2" xfId="23986"/>
    <cellStyle name="Moeda 4 3 3 8 4" xfId="19675"/>
    <cellStyle name="Moeda 4 3 3 9" xfId="8372"/>
    <cellStyle name="Moeda 4 3 3 9 2" xfId="12844"/>
    <cellStyle name="Moeda 4 3 3 9 2 2" xfId="30211"/>
    <cellStyle name="Moeda 4 3 3 9 3" xfId="17238"/>
    <cellStyle name="Moeda 4 3 3 9 3 2" xfId="25907"/>
    <cellStyle name="Moeda 4 3 3 9 4" xfId="21595"/>
    <cellStyle name="Moeda 4 3 4" xfId="2135"/>
    <cellStyle name="Moeda 4 3 4 2" xfId="2136"/>
    <cellStyle name="Moeda 4 3 4 2 2" xfId="2137"/>
    <cellStyle name="Moeda 4 3 4 2 2 2" xfId="10927"/>
    <cellStyle name="Moeda 4 3 4 2 2 2 2" xfId="28294"/>
    <cellStyle name="Moeda 4 3 4 2 2 3" xfId="15286"/>
    <cellStyle name="Moeda 4 3 4 2 2 3 2" xfId="23989"/>
    <cellStyle name="Moeda 4 3 4 2 2 4" xfId="19678"/>
    <cellStyle name="Moeda 4 3 4 2 3" xfId="2138"/>
    <cellStyle name="Moeda 4 3 4 2 3 2" xfId="10928"/>
    <cellStyle name="Moeda 4 3 4 2 3 2 2" xfId="28295"/>
    <cellStyle name="Moeda 4 3 4 2 3 3" xfId="15287"/>
    <cellStyle name="Moeda 4 3 4 2 3 3 2" xfId="23990"/>
    <cellStyle name="Moeda 4 3 4 2 3 4" xfId="19679"/>
    <cellStyle name="Moeda 4 3 4 2 4" xfId="10926"/>
    <cellStyle name="Moeda 4 3 4 2 4 2" xfId="28293"/>
    <cellStyle name="Moeda 4 3 4 2 5" xfId="15285"/>
    <cellStyle name="Moeda 4 3 4 2 5 2" xfId="23988"/>
    <cellStyle name="Moeda 4 3 4 2 6" xfId="19677"/>
    <cellStyle name="Moeda 4 3 4 3" xfId="2139"/>
    <cellStyle name="Moeda 4 3 4 3 2" xfId="2140"/>
    <cellStyle name="Moeda 4 3 4 3 2 2" xfId="10930"/>
    <cellStyle name="Moeda 4 3 4 3 2 2 2" xfId="28297"/>
    <cellStyle name="Moeda 4 3 4 3 2 3" xfId="15289"/>
    <cellStyle name="Moeda 4 3 4 3 2 3 2" xfId="23992"/>
    <cellStyle name="Moeda 4 3 4 3 2 4" xfId="19681"/>
    <cellStyle name="Moeda 4 3 4 3 3" xfId="2141"/>
    <cellStyle name="Moeda 4 3 4 3 3 2" xfId="10931"/>
    <cellStyle name="Moeda 4 3 4 3 3 2 2" xfId="28298"/>
    <cellStyle name="Moeda 4 3 4 3 3 3" xfId="15290"/>
    <cellStyle name="Moeda 4 3 4 3 3 3 2" xfId="23993"/>
    <cellStyle name="Moeda 4 3 4 3 3 4" xfId="19682"/>
    <cellStyle name="Moeda 4 3 4 3 4" xfId="10929"/>
    <cellStyle name="Moeda 4 3 4 3 4 2" xfId="28296"/>
    <cellStyle name="Moeda 4 3 4 3 5" xfId="15288"/>
    <cellStyle name="Moeda 4 3 4 3 5 2" xfId="23991"/>
    <cellStyle name="Moeda 4 3 4 3 6" xfId="19680"/>
    <cellStyle name="Moeda 4 3 4 4" xfId="2142"/>
    <cellStyle name="Moeda 4 3 4 4 2" xfId="10932"/>
    <cellStyle name="Moeda 4 3 4 4 2 2" xfId="28299"/>
    <cellStyle name="Moeda 4 3 4 4 3" xfId="15291"/>
    <cellStyle name="Moeda 4 3 4 4 3 2" xfId="23994"/>
    <cellStyle name="Moeda 4 3 4 4 4" xfId="19683"/>
    <cellStyle name="Moeda 4 3 4 5" xfId="2143"/>
    <cellStyle name="Moeda 4 3 4 5 2" xfId="10933"/>
    <cellStyle name="Moeda 4 3 4 5 2 2" xfId="28300"/>
    <cellStyle name="Moeda 4 3 4 5 3" xfId="15292"/>
    <cellStyle name="Moeda 4 3 4 5 3 2" xfId="23995"/>
    <cellStyle name="Moeda 4 3 4 5 4" xfId="19684"/>
    <cellStyle name="Moeda 4 3 4 6" xfId="8751"/>
    <cellStyle name="Moeda 4 3 4 6 2" xfId="13111"/>
    <cellStyle name="Moeda 4 3 4 6 2 2" xfId="30478"/>
    <cellStyle name="Moeda 4 3 4 6 3" xfId="17545"/>
    <cellStyle name="Moeda 4 3 4 6 3 2" xfId="26174"/>
    <cellStyle name="Moeda 4 3 4 6 4" xfId="21862"/>
    <cellStyle name="Moeda 4 3 4 7" xfId="10925"/>
    <cellStyle name="Moeda 4 3 4 7 2" xfId="28292"/>
    <cellStyle name="Moeda 4 3 4 8" xfId="15284"/>
    <cellStyle name="Moeda 4 3 4 8 2" xfId="23987"/>
    <cellStyle name="Moeda 4 3 4 9" xfId="19676"/>
    <cellStyle name="Moeda 4 3 5" xfId="2144"/>
    <cellStyle name="Moeda 4 3 5 2" xfId="2145"/>
    <cellStyle name="Moeda 4 3 5 2 2" xfId="2146"/>
    <cellStyle name="Moeda 4 3 5 2 2 2" xfId="10936"/>
    <cellStyle name="Moeda 4 3 5 2 2 2 2" xfId="28303"/>
    <cellStyle name="Moeda 4 3 5 2 2 3" xfId="15295"/>
    <cellStyle name="Moeda 4 3 5 2 2 3 2" xfId="23998"/>
    <cellStyle name="Moeda 4 3 5 2 2 4" xfId="19687"/>
    <cellStyle name="Moeda 4 3 5 2 3" xfId="2147"/>
    <cellStyle name="Moeda 4 3 5 2 3 2" xfId="10937"/>
    <cellStyle name="Moeda 4 3 5 2 3 2 2" xfId="28304"/>
    <cellStyle name="Moeda 4 3 5 2 3 3" xfId="15296"/>
    <cellStyle name="Moeda 4 3 5 2 3 3 2" xfId="23999"/>
    <cellStyle name="Moeda 4 3 5 2 3 4" xfId="19688"/>
    <cellStyle name="Moeda 4 3 5 2 4" xfId="10935"/>
    <cellStyle name="Moeda 4 3 5 2 4 2" xfId="28302"/>
    <cellStyle name="Moeda 4 3 5 2 5" xfId="15294"/>
    <cellStyle name="Moeda 4 3 5 2 5 2" xfId="23997"/>
    <cellStyle name="Moeda 4 3 5 2 6" xfId="19686"/>
    <cellStyle name="Moeda 4 3 5 3" xfId="2148"/>
    <cellStyle name="Moeda 4 3 5 3 2" xfId="2149"/>
    <cellStyle name="Moeda 4 3 5 3 2 2" xfId="10939"/>
    <cellStyle name="Moeda 4 3 5 3 2 2 2" xfId="28306"/>
    <cellStyle name="Moeda 4 3 5 3 2 3" xfId="15298"/>
    <cellStyle name="Moeda 4 3 5 3 2 3 2" xfId="24001"/>
    <cellStyle name="Moeda 4 3 5 3 2 4" xfId="19690"/>
    <cellStyle name="Moeda 4 3 5 3 3" xfId="2150"/>
    <cellStyle name="Moeda 4 3 5 3 3 2" xfId="10940"/>
    <cellStyle name="Moeda 4 3 5 3 3 2 2" xfId="28307"/>
    <cellStyle name="Moeda 4 3 5 3 3 3" xfId="15299"/>
    <cellStyle name="Moeda 4 3 5 3 3 3 2" xfId="24002"/>
    <cellStyle name="Moeda 4 3 5 3 3 4" xfId="19691"/>
    <cellStyle name="Moeda 4 3 5 3 4" xfId="10938"/>
    <cellStyle name="Moeda 4 3 5 3 4 2" xfId="28305"/>
    <cellStyle name="Moeda 4 3 5 3 5" xfId="15297"/>
    <cellStyle name="Moeda 4 3 5 3 5 2" xfId="24000"/>
    <cellStyle name="Moeda 4 3 5 3 6" xfId="19689"/>
    <cellStyle name="Moeda 4 3 5 4" xfId="2151"/>
    <cellStyle name="Moeda 4 3 5 4 2" xfId="10941"/>
    <cellStyle name="Moeda 4 3 5 4 2 2" xfId="28308"/>
    <cellStyle name="Moeda 4 3 5 4 3" xfId="15300"/>
    <cellStyle name="Moeda 4 3 5 4 3 2" xfId="24003"/>
    <cellStyle name="Moeda 4 3 5 4 4" xfId="19692"/>
    <cellStyle name="Moeda 4 3 5 5" xfId="2152"/>
    <cellStyle name="Moeda 4 3 5 5 2" xfId="10942"/>
    <cellStyle name="Moeda 4 3 5 5 2 2" xfId="28309"/>
    <cellStyle name="Moeda 4 3 5 5 3" xfId="15301"/>
    <cellStyle name="Moeda 4 3 5 5 3 2" xfId="24004"/>
    <cellStyle name="Moeda 4 3 5 5 4" xfId="19693"/>
    <cellStyle name="Moeda 4 3 5 6" xfId="10934"/>
    <cellStyle name="Moeda 4 3 5 6 2" xfId="28301"/>
    <cellStyle name="Moeda 4 3 5 7" xfId="15293"/>
    <cellStyle name="Moeda 4 3 5 7 2" xfId="23996"/>
    <cellStyle name="Moeda 4 3 5 8" xfId="19685"/>
    <cellStyle name="Moeda 4 3 6" xfId="2153"/>
    <cellStyle name="Moeda 4 3 6 2" xfId="2154"/>
    <cellStyle name="Moeda 4 3 6 2 2" xfId="2155"/>
    <cellStyle name="Moeda 4 3 6 2 2 2" xfId="10945"/>
    <cellStyle name="Moeda 4 3 6 2 2 2 2" xfId="28312"/>
    <cellStyle name="Moeda 4 3 6 2 2 3" xfId="15304"/>
    <cellStyle name="Moeda 4 3 6 2 2 3 2" xfId="24007"/>
    <cellStyle name="Moeda 4 3 6 2 2 4" xfId="19696"/>
    <cellStyle name="Moeda 4 3 6 2 3" xfId="2156"/>
    <cellStyle name="Moeda 4 3 6 2 3 2" xfId="10946"/>
    <cellStyle name="Moeda 4 3 6 2 3 2 2" xfId="28313"/>
    <cellStyle name="Moeda 4 3 6 2 3 3" xfId="15305"/>
    <cellStyle name="Moeda 4 3 6 2 3 3 2" xfId="24008"/>
    <cellStyle name="Moeda 4 3 6 2 3 4" xfId="19697"/>
    <cellStyle name="Moeda 4 3 6 2 4" xfId="10944"/>
    <cellStyle name="Moeda 4 3 6 2 4 2" xfId="28311"/>
    <cellStyle name="Moeda 4 3 6 2 5" xfId="15303"/>
    <cellStyle name="Moeda 4 3 6 2 5 2" xfId="24006"/>
    <cellStyle name="Moeda 4 3 6 2 6" xfId="19695"/>
    <cellStyle name="Moeda 4 3 6 3" xfId="2157"/>
    <cellStyle name="Moeda 4 3 6 3 2" xfId="10947"/>
    <cellStyle name="Moeda 4 3 6 3 2 2" xfId="28314"/>
    <cellStyle name="Moeda 4 3 6 3 3" xfId="15306"/>
    <cellStyle name="Moeda 4 3 6 3 3 2" xfId="24009"/>
    <cellStyle name="Moeda 4 3 6 3 4" xfId="19698"/>
    <cellStyle name="Moeda 4 3 6 4" xfId="2158"/>
    <cellStyle name="Moeda 4 3 6 4 2" xfId="10948"/>
    <cellStyle name="Moeda 4 3 6 4 2 2" xfId="28315"/>
    <cellStyle name="Moeda 4 3 6 4 3" xfId="15307"/>
    <cellStyle name="Moeda 4 3 6 4 3 2" xfId="24010"/>
    <cellStyle name="Moeda 4 3 6 4 4" xfId="19699"/>
    <cellStyle name="Moeda 4 3 6 5" xfId="10943"/>
    <cellStyle name="Moeda 4 3 6 5 2" xfId="28310"/>
    <cellStyle name="Moeda 4 3 6 6" xfId="15302"/>
    <cellStyle name="Moeda 4 3 6 6 2" xfId="24005"/>
    <cellStyle name="Moeda 4 3 6 7" xfId="19694"/>
    <cellStyle name="Moeda 4 3 7" xfId="2159"/>
    <cellStyle name="Moeda 4 3 7 2" xfId="2160"/>
    <cellStyle name="Moeda 4 3 7 2 2" xfId="2161"/>
    <cellStyle name="Moeda 4 3 7 2 2 2" xfId="10951"/>
    <cellStyle name="Moeda 4 3 7 2 2 2 2" xfId="28318"/>
    <cellStyle name="Moeda 4 3 7 2 2 3" xfId="15310"/>
    <cellStyle name="Moeda 4 3 7 2 2 3 2" xfId="24013"/>
    <cellStyle name="Moeda 4 3 7 2 2 4" xfId="19702"/>
    <cellStyle name="Moeda 4 3 7 2 3" xfId="2162"/>
    <cellStyle name="Moeda 4 3 7 2 3 2" xfId="10952"/>
    <cellStyle name="Moeda 4 3 7 2 3 2 2" xfId="28319"/>
    <cellStyle name="Moeda 4 3 7 2 3 3" xfId="15311"/>
    <cellStyle name="Moeda 4 3 7 2 3 3 2" xfId="24014"/>
    <cellStyle name="Moeda 4 3 7 2 3 4" xfId="19703"/>
    <cellStyle name="Moeda 4 3 7 2 4" xfId="10950"/>
    <cellStyle name="Moeda 4 3 7 2 4 2" xfId="28317"/>
    <cellStyle name="Moeda 4 3 7 2 5" xfId="15309"/>
    <cellStyle name="Moeda 4 3 7 2 5 2" xfId="24012"/>
    <cellStyle name="Moeda 4 3 7 2 6" xfId="19701"/>
    <cellStyle name="Moeda 4 3 7 3" xfId="2163"/>
    <cellStyle name="Moeda 4 3 7 3 2" xfId="10953"/>
    <cellStyle name="Moeda 4 3 7 3 2 2" xfId="28320"/>
    <cellStyle name="Moeda 4 3 7 3 3" xfId="15312"/>
    <cellStyle name="Moeda 4 3 7 3 3 2" xfId="24015"/>
    <cellStyle name="Moeda 4 3 7 3 4" xfId="19704"/>
    <cellStyle name="Moeda 4 3 7 4" xfId="2164"/>
    <cellStyle name="Moeda 4 3 7 4 2" xfId="10954"/>
    <cellStyle name="Moeda 4 3 7 4 2 2" xfId="28321"/>
    <cellStyle name="Moeda 4 3 7 4 3" xfId="15313"/>
    <cellStyle name="Moeda 4 3 7 4 3 2" xfId="24016"/>
    <cellStyle name="Moeda 4 3 7 4 4" xfId="19705"/>
    <cellStyle name="Moeda 4 3 7 5" xfId="10949"/>
    <cellStyle name="Moeda 4 3 7 5 2" xfId="28316"/>
    <cellStyle name="Moeda 4 3 7 6" xfId="15308"/>
    <cellStyle name="Moeda 4 3 7 6 2" xfId="24011"/>
    <cellStyle name="Moeda 4 3 7 7" xfId="19700"/>
    <cellStyle name="Moeda 4 3 8" xfId="2165"/>
    <cellStyle name="Moeda 4 3 8 2" xfId="2166"/>
    <cellStyle name="Moeda 4 3 8 2 2" xfId="10956"/>
    <cellStyle name="Moeda 4 3 8 2 2 2" xfId="28323"/>
    <cellStyle name="Moeda 4 3 8 2 3" xfId="15315"/>
    <cellStyle name="Moeda 4 3 8 2 3 2" xfId="24018"/>
    <cellStyle name="Moeda 4 3 8 2 4" xfId="19707"/>
    <cellStyle name="Moeda 4 3 8 3" xfId="2167"/>
    <cellStyle name="Moeda 4 3 8 3 2" xfId="10957"/>
    <cellStyle name="Moeda 4 3 8 3 2 2" xfId="28324"/>
    <cellStyle name="Moeda 4 3 8 3 3" xfId="15316"/>
    <cellStyle name="Moeda 4 3 8 3 3 2" xfId="24019"/>
    <cellStyle name="Moeda 4 3 8 3 4" xfId="19708"/>
    <cellStyle name="Moeda 4 3 8 4" xfId="10955"/>
    <cellStyle name="Moeda 4 3 8 4 2" xfId="28322"/>
    <cellStyle name="Moeda 4 3 8 5" xfId="15314"/>
    <cellStyle name="Moeda 4 3 8 5 2" xfId="24017"/>
    <cellStyle name="Moeda 4 3 8 6" xfId="19706"/>
    <cellStyle name="Moeda 4 3 9" xfId="2168"/>
    <cellStyle name="Moeda 4 3 9 2" xfId="10958"/>
    <cellStyle name="Moeda 4 3 9 2 2" xfId="28325"/>
    <cellStyle name="Moeda 4 3 9 3" xfId="15317"/>
    <cellStyle name="Moeda 4 3 9 3 2" xfId="24020"/>
    <cellStyle name="Moeda 4 3 9 4" xfId="19709"/>
    <cellStyle name="Moeda 4 4" xfId="2169"/>
    <cellStyle name="Moeda 4 4 10" xfId="8373"/>
    <cellStyle name="Moeda 4 4 10 2" xfId="12845"/>
    <cellStyle name="Moeda 4 4 10 2 2" xfId="30212"/>
    <cellStyle name="Moeda 4 4 10 3" xfId="17239"/>
    <cellStyle name="Moeda 4 4 10 3 2" xfId="25908"/>
    <cellStyle name="Moeda 4 4 10 4" xfId="21596"/>
    <cellStyle name="Moeda 4 4 11" xfId="8752"/>
    <cellStyle name="Moeda 4 4 11 2" xfId="13112"/>
    <cellStyle name="Moeda 4 4 11 2 2" xfId="30479"/>
    <cellStyle name="Moeda 4 4 11 3" xfId="17546"/>
    <cellStyle name="Moeda 4 4 11 3 2" xfId="26175"/>
    <cellStyle name="Moeda 4 4 11 4" xfId="21863"/>
    <cellStyle name="Moeda 4 4 12" xfId="10959"/>
    <cellStyle name="Moeda 4 4 12 2" xfId="28326"/>
    <cellStyle name="Moeda 4 4 13" xfId="15318"/>
    <cellStyle name="Moeda 4 4 13 2" xfId="24021"/>
    <cellStyle name="Moeda 4 4 14" xfId="19710"/>
    <cellStyle name="Moeda 4 4 2" xfId="2170"/>
    <cellStyle name="Moeda 4 4 2 10" xfId="8753"/>
    <cellStyle name="Moeda 4 4 2 10 2" xfId="13113"/>
    <cellStyle name="Moeda 4 4 2 10 2 2" xfId="30480"/>
    <cellStyle name="Moeda 4 4 2 10 3" xfId="17547"/>
    <cellStyle name="Moeda 4 4 2 10 3 2" xfId="26176"/>
    <cellStyle name="Moeda 4 4 2 10 4" xfId="21864"/>
    <cellStyle name="Moeda 4 4 2 11" xfId="10960"/>
    <cellStyle name="Moeda 4 4 2 11 2" xfId="28327"/>
    <cellStyle name="Moeda 4 4 2 12" xfId="15319"/>
    <cellStyle name="Moeda 4 4 2 12 2" xfId="24022"/>
    <cellStyle name="Moeda 4 4 2 13" xfId="19711"/>
    <cellStyle name="Moeda 4 4 2 2" xfId="2171"/>
    <cellStyle name="Moeda 4 4 2 2 2" xfId="2172"/>
    <cellStyle name="Moeda 4 4 2 2 2 2" xfId="2173"/>
    <cellStyle name="Moeda 4 4 2 2 2 2 2" xfId="10963"/>
    <cellStyle name="Moeda 4 4 2 2 2 2 2 2" xfId="28330"/>
    <cellStyle name="Moeda 4 4 2 2 2 2 3" xfId="15322"/>
    <cellStyle name="Moeda 4 4 2 2 2 2 3 2" xfId="24025"/>
    <cellStyle name="Moeda 4 4 2 2 2 2 4" xfId="19714"/>
    <cellStyle name="Moeda 4 4 2 2 2 3" xfId="2174"/>
    <cellStyle name="Moeda 4 4 2 2 2 3 2" xfId="10964"/>
    <cellStyle name="Moeda 4 4 2 2 2 3 2 2" xfId="28331"/>
    <cellStyle name="Moeda 4 4 2 2 2 3 3" xfId="15323"/>
    <cellStyle name="Moeda 4 4 2 2 2 3 3 2" xfId="24026"/>
    <cellStyle name="Moeda 4 4 2 2 2 3 4" xfId="19715"/>
    <cellStyle name="Moeda 4 4 2 2 2 4" xfId="10962"/>
    <cellStyle name="Moeda 4 4 2 2 2 4 2" xfId="28329"/>
    <cellStyle name="Moeda 4 4 2 2 2 5" xfId="15321"/>
    <cellStyle name="Moeda 4 4 2 2 2 5 2" xfId="24024"/>
    <cellStyle name="Moeda 4 4 2 2 2 6" xfId="19713"/>
    <cellStyle name="Moeda 4 4 2 2 3" xfId="2175"/>
    <cellStyle name="Moeda 4 4 2 2 3 2" xfId="2176"/>
    <cellStyle name="Moeda 4 4 2 2 3 2 2" xfId="10966"/>
    <cellStyle name="Moeda 4 4 2 2 3 2 2 2" xfId="28333"/>
    <cellStyle name="Moeda 4 4 2 2 3 2 3" xfId="15325"/>
    <cellStyle name="Moeda 4 4 2 2 3 2 3 2" xfId="24028"/>
    <cellStyle name="Moeda 4 4 2 2 3 2 4" xfId="19717"/>
    <cellStyle name="Moeda 4 4 2 2 3 3" xfId="2177"/>
    <cellStyle name="Moeda 4 4 2 2 3 3 2" xfId="10967"/>
    <cellStyle name="Moeda 4 4 2 2 3 3 2 2" xfId="28334"/>
    <cellStyle name="Moeda 4 4 2 2 3 3 3" xfId="15326"/>
    <cellStyle name="Moeda 4 4 2 2 3 3 3 2" xfId="24029"/>
    <cellStyle name="Moeda 4 4 2 2 3 3 4" xfId="19718"/>
    <cellStyle name="Moeda 4 4 2 2 3 4" xfId="10965"/>
    <cellStyle name="Moeda 4 4 2 2 3 4 2" xfId="28332"/>
    <cellStyle name="Moeda 4 4 2 2 3 5" xfId="15324"/>
    <cellStyle name="Moeda 4 4 2 2 3 5 2" xfId="24027"/>
    <cellStyle name="Moeda 4 4 2 2 3 6" xfId="19716"/>
    <cellStyle name="Moeda 4 4 2 2 4" xfId="2178"/>
    <cellStyle name="Moeda 4 4 2 2 4 2" xfId="10968"/>
    <cellStyle name="Moeda 4 4 2 2 4 2 2" xfId="28335"/>
    <cellStyle name="Moeda 4 4 2 2 4 3" xfId="15327"/>
    <cellStyle name="Moeda 4 4 2 2 4 3 2" xfId="24030"/>
    <cellStyle name="Moeda 4 4 2 2 4 4" xfId="19719"/>
    <cellStyle name="Moeda 4 4 2 2 5" xfId="2179"/>
    <cellStyle name="Moeda 4 4 2 2 5 2" xfId="10969"/>
    <cellStyle name="Moeda 4 4 2 2 5 2 2" xfId="28336"/>
    <cellStyle name="Moeda 4 4 2 2 5 3" xfId="15328"/>
    <cellStyle name="Moeda 4 4 2 2 5 3 2" xfId="24031"/>
    <cellStyle name="Moeda 4 4 2 2 5 4" xfId="19720"/>
    <cellStyle name="Moeda 4 4 2 2 6" xfId="8754"/>
    <cellStyle name="Moeda 4 4 2 2 6 2" xfId="13114"/>
    <cellStyle name="Moeda 4 4 2 2 6 2 2" xfId="30481"/>
    <cellStyle name="Moeda 4 4 2 2 6 3" xfId="17548"/>
    <cellStyle name="Moeda 4 4 2 2 6 3 2" xfId="26177"/>
    <cellStyle name="Moeda 4 4 2 2 6 4" xfId="21865"/>
    <cellStyle name="Moeda 4 4 2 2 7" xfId="10961"/>
    <cellStyle name="Moeda 4 4 2 2 7 2" xfId="28328"/>
    <cellStyle name="Moeda 4 4 2 2 8" xfId="15320"/>
    <cellStyle name="Moeda 4 4 2 2 8 2" xfId="24023"/>
    <cellStyle name="Moeda 4 4 2 2 9" xfId="19712"/>
    <cellStyle name="Moeda 4 4 2 3" xfId="2180"/>
    <cellStyle name="Moeda 4 4 2 3 2" xfId="2181"/>
    <cellStyle name="Moeda 4 4 2 3 2 2" xfId="2182"/>
    <cellStyle name="Moeda 4 4 2 3 2 2 2" xfId="10972"/>
    <cellStyle name="Moeda 4 4 2 3 2 2 2 2" xfId="28339"/>
    <cellStyle name="Moeda 4 4 2 3 2 2 3" xfId="15331"/>
    <cellStyle name="Moeda 4 4 2 3 2 2 3 2" xfId="24034"/>
    <cellStyle name="Moeda 4 4 2 3 2 2 4" xfId="19723"/>
    <cellStyle name="Moeda 4 4 2 3 2 3" xfId="2183"/>
    <cellStyle name="Moeda 4 4 2 3 2 3 2" xfId="10973"/>
    <cellStyle name="Moeda 4 4 2 3 2 3 2 2" xfId="28340"/>
    <cellStyle name="Moeda 4 4 2 3 2 3 3" xfId="15332"/>
    <cellStyle name="Moeda 4 4 2 3 2 3 3 2" xfId="24035"/>
    <cellStyle name="Moeda 4 4 2 3 2 3 4" xfId="19724"/>
    <cellStyle name="Moeda 4 4 2 3 2 4" xfId="10971"/>
    <cellStyle name="Moeda 4 4 2 3 2 4 2" xfId="28338"/>
    <cellStyle name="Moeda 4 4 2 3 2 5" xfId="15330"/>
    <cellStyle name="Moeda 4 4 2 3 2 5 2" xfId="24033"/>
    <cellStyle name="Moeda 4 4 2 3 2 6" xfId="19722"/>
    <cellStyle name="Moeda 4 4 2 3 3" xfId="2184"/>
    <cellStyle name="Moeda 4 4 2 3 3 2" xfId="2185"/>
    <cellStyle name="Moeda 4 4 2 3 3 2 2" xfId="10975"/>
    <cellStyle name="Moeda 4 4 2 3 3 2 2 2" xfId="28342"/>
    <cellStyle name="Moeda 4 4 2 3 3 2 3" xfId="15334"/>
    <cellStyle name="Moeda 4 4 2 3 3 2 3 2" xfId="24037"/>
    <cellStyle name="Moeda 4 4 2 3 3 2 4" xfId="19726"/>
    <cellStyle name="Moeda 4 4 2 3 3 3" xfId="2186"/>
    <cellStyle name="Moeda 4 4 2 3 3 3 2" xfId="10976"/>
    <cellStyle name="Moeda 4 4 2 3 3 3 2 2" xfId="28343"/>
    <cellStyle name="Moeda 4 4 2 3 3 3 3" xfId="15335"/>
    <cellStyle name="Moeda 4 4 2 3 3 3 3 2" xfId="24038"/>
    <cellStyle name="Moeda 4 4 2 3 3 3 4" xfId="19727"/>
    <cellStyle name="Moeda 4 4 2 3 3 4" xfId="10974"/>
    <cellStyle name="Moeda 4 4 2 3 3 4 2" xfId="28341"/>
    <cellStyle name="Moeda 4 4 2 3 3 5" xfId="15333"/>
    <cellStyle name="Moeda 4 4 2 3 3 5 2" xfId="24036"/>
    <cellStyle name="Moeda 4 4 2 3 3 6" xfId="19725"/>
    <cellStyle name="Moeda 4 4 2 3 4" xfId="2187"/>
    <cellStyle name="Moeda 4 4 2 3 4 2" xfId="10977"/>
    <cellStyle name="Moeda 4 4 2 3 4 2 2" xfId="28344"/>
    <cellStyle name="Moeda 4 4 2 3 4 3" xfId="15336"/>
    <cellStyle name="Moeda 4 4 2 3 4 3 2" xfId="24039"/>
    <cellStyle name="Moeda 4 4 2 3 4 4" xfId="19728"/>
    <cellStyle name="Moeda 4 4 2 3 5" xfId="2188"/>
    <cellStyle name="Moeda 4 4 2 3 5 2" xfId="10978"/>
    <cellStyle name="Moeda 4 4 2 3 5 2 2" xfId="28345"/>
    <cellStyle name="Moeda 4 4 2 3 5 3" xfId="15337"/>
    <cellStyle name="Moeda 4 4 2 3 5 3 2" xfId="24040"/>
    <cellStyle name="Moeda 4 4 2 3 5 4" xfId="19729"/>
    <cellStyle name="Moeda 4 4 2 3 6" xfId="10970"/>
    <cellStyle name="Moeda 4 4 2 3 6 2" xfId="28337"/>
    <cellStyle name="Moeda 4 4 2 3 7" xfId="15329"/>
    <cellStyle name="Moeda 4 4 2 3 7 2" xfId="24032"/>
    <cellStyle name="Moeda 4 4 2 3 8" xfId="19721"/>
    <cellStyle name="Moeda 4 4 2 4" xfId="2189"/>
    <cellStyle name="Moeda 4 4 2 4 2" xfId="2190"/>
    <cellStyle name="Moeda 4 4 2 4 2 2" xfId="2191"/>
    <cellStyle name="Moeda 4 4 2 4 2 2 2" xfId="10981"/>
    <cellStyle name="Moeda 4 4 2 4 2 2 2 2" xfId="28348"/>
    <cellStyle name="Moeda 4 4 2 4 2 2 3" xfId="15340"/>
    <cellStyle name="Moeda 4 4 2 4 2 2 3 2" xfId="24043"/>
    <cellStyle name="Moeda 4 4 2 4 2 2 4" xfId="19732"/>
    <cellStyle name="Moeda 4 4 2 4 2 3" xfId="2192"/>
    <cellStyle name="Moeda 4 4 2 4 2 3 2" xfId="10982"/>
    <cellStyle name="Moeda 4 4 2 4 2 3 2 2" xfId="28349"/>
    <cellStyle name="Moeda 4 4 2 4 2 3 3" xfId="15341"/>
    <cellStyle name="Moeda 4 4 2 4 2 3 3 2" xfId="24044"/>
    <cellStyle name="Moeda 4 4 2 4 2 3 4" xfId="19733"/>
    <cellStyle name="Moeda 4 4 2 4 2 4" xfId="10980"/>
    <cellStyle name="Moeda 4 4 2 4 2 4 2" xfId="28347"/>
    <cellStyle name="Moeda 4 4 2 4 2 5" xfId="15339"/>
    <cellStyle name="Moeda 4 4 2 4 2 5 2" xfId="24042"/>
    <cellStyle name="Moeda 4 4 2 4 2 6" xfId="19731"/>
    <cellStyle name="Moeda 4 4 2 4 3" xfId="2193"/>
    <cellStyle name="Moeda 4 4 2 4 3 2" xfId="10983"/>
    <cellStyle name="Moeda 4 4 2 4 3 2 2" xfId="28350"/>
    <cellStyle name="Moeda 4 4 2 4 3 3" xfId="15342"/>
    <cellStyle name="Moeda 4 4 2 4 3 3 2" xfId="24045"/>
    <cellStyle name="Moeda 4 4 2 4 3 4" xfId="19734"/>
    <cellStyle name="Moeda 4 4 2 4 4" xfId="2194"/>
    <cellStyle name="Moeda 4 4 2 4 4 2" xfId="10984"/>
    <cellStyle name="Moeda 4 4 2 4 4 2 2" xfId="28351"/>
    <cellStyle name="Moeda 4 4 2 4 4 3" xfId="15343"/>
    <cellStyle name="Moeda 4 4 2 4 4 3 2" xfId="24046"/>
    <cellStyle name="Moeda 4 4 2 4 4 4" xfId="19735"/>
    <cellStyle name="Moeda 4 4 2 4 5" xfId="10979"/>
    <cellStyle name="Moeda 4 4 2 4 5 2" xfId="28346"/>
    <cellStyle name="Moeda 4 4 2 4 6" xfId="15338"/>
    <cellStyle name="Moeda 4 4 2 4 6 2" xfId="24041"/>
    <cellStyle name="Moeda 4 4 2 4 7" xfId="19730"/>
    <cellStyle name="Moeda 4 4 2 5" xfId="2195"/>
    <cellStyle name="Moeda 4 4 2 5 2" xfId="2196"/>
    <cellStyle name="Moeda 4 4 2 5 2 2" xfId="2197"/>
    <cellStyle name="Moeda 4 4 2 5 2 2 2" xfId="10987"/>
    <cellStyle name="Moeda 4 4 2 5 2 2 2 2" xfId="28354"/>
    <cellStyle name="Moeda 4 4 2 5 2 2 3" xfId="15346"/>
    <cellStyle name="Moeda 4 4 2 5 2 2 3 2" xfId="24049"/>
    <cellStyle name="Moeda 4 4 2 5 2 2 4" xfId="19738"/>
    <cellStyle name="Moeda 4 4 2 5 2 3" xfId="2198"/>
    <cellStyle name="Moeda 4 4 2 5 2 3 2" xfId="10988"/>
    <cellStyle name="Moeda 4 4 2 5 2 3 2 2" xfId="28355"/>
    <cellStyle name="Moeda 4 4 2 5 2 3 3" xfId="15347"/>
    <cellStyle name="Moeda 4 4 2 5 2 3 3 2" xfId="24050"/>
    <cellStyle name="Moeda 4 4 2 5 2 3 4" xfId="19739"/>
    <cellStyle name="Moeda 4 4 2 5 2 4" xfId="10986"/>
    <cellStyle name="Moeda 4 4 2 5 2 4 2" xfId="28353"/>
    <cellStyle name="Moeda 4 4 2 5 2 5" xfId="15345"/>
    <cellStyle name="Moeda 4 4 2 5 2 5 2" xfId="24048"/>
    <cellStyle name="Moeda 4 4 2 5 2 6" xfId="19737"/>
    <cellStyle name="Moeda 4 4 2 5 3" xfId="2199"/>
    <cellStyle name="Moeda 4 4 2 5 3 2" xfId="10989"/>
    <cellStyle name="Moeda 4 4 2 5 3 2 2" xfId="28356"/>
    <cellStyle name="Moeda 4 4 2 5 3 3" xfId="15348"/>
    <cellStyle name="Moeda 4 4 2 5 3 3 2" xfId="24051"/>
    <cellStyle name="Moeda 4 4 2 5 3 4" xfId="19740"/>
    <cellStyle name="Moeda 4 4 2 5 4" xfId="2200"/>
    <cellStyle name="Moeda 4 4 2 5 4 2" xfId="10990"/>
    <cellStyle name="Moeda 4 4 2 5 4 2 2" xfId="28357"/>
    <cellStyle name="Moeda 4 4 2 5 4 3" xfId="15349"/>
    <cellStyle name="Moeda 4 4 2 5 4 3 2" xfId="24052"/>
    <cellStyle name="Moeda 4 4 2 5 4 4" xfId="19741"/>
    <cellStyle name="Moeda 4 4 2 5 5" xfId="10985"/>
    <cellStyle name="Moeda 4 4 2 5 5 2" xfId="28352"/>
    <cellStyle name="Moeda 4 4 2 5 6" xfId="15344"/>
    <cellStyle name="Moeda 4 4 2 5 6 2" xfId="24047"/>
    <cellStyle name="Moeda 4 4 2 5 7" xfId="19736"/>
    <cellStyle name="Moeda 4 4 2 6" xfId="2201"/>
    <cellStyle name="Moeda 4 4 2 6 2" xfId="2202"/>
    <cellStyle name="Moeda 4 4 2 6 2 2" xfId="10992"/>
    <cellStyle name="Moeda 4 4 2 6 2 2 2" xfId="28359"/>
    <cellStyle name="Moeda 4 4 2 6 2 3" xfId="15351"/>
    <cellStyle name="Moeda 4 4 2 6 2 3 2" xfId="24054"/>
    <cellStyle name="Moeda 4 4 2 6 2 4" xfId="19743"/>
    <cellStyle name="Moeda 4 4 2 6 3" xfId="2203"/>
    <cellStyle name="Moeda 4 4 2 6 3 2" xfId="10993"/>
    <cellStyle name="Moeda 4 4 2 6 3 2 2" xfId="28360"/>
    <cellStyle name="Moeda 4 4 2 6 3 3" xfId="15352"/>
    <cellStyle name="Moeda 4 4 2 6 3 3 2" xfId="24055"/>
    <cellStyle name="Moeda 4 4 2 6 3 4" xfId="19744"/>
    <cellStyle name="Moeda 4 4 2 6 4" xfId="10991"/>
    <cellStyle name="Moeda 4 4 2 6 4 2" xfId="28358"/>
    <cellStyle name="Moeda 4 4 2 6 5" xfId="15350"/>
    <cellStyle name="Moeda 4 4 2 6 5 2" xfId="24053"/>
    <cellStyle name="Moeda 4 4 2 6 6" xfId="19742"/>
    <cellStyle name="Moeda 4 4 2 7" xfId="2204"/>
    <cellStyle name="Moeda 4 4 2 7 2" xfId="10994"/>
    <cellStyle name="Moeda 4 4 2 7 2 2" xfId="28361"/>
    <cellStyle name="Moeda 4 4 2 7 3" xfId="15353"/>
    <cellStyle name="Moeda 4 4 2 7 3 2" xfId="24056"/>
    <cellStyle name="Moeda 4 4 2 7 4" xfId="19745"/>
    <cellStyle name="Moeda 4 4 2 8" xfId="2205"/>
    <cellStyle name="Moeda 4 4 2 8 2" xfId="10995"/>
    <cellStyle name="Moeda 4 4 2 8 2 2" xfId="28362"/>
    <cellStyle name="Moeda 4 4 2 8 3" xfId="15354"/>
    <cellStyle name="Moeda 4 4 2 8 3 2" xfId="24057"/>
    <cellStyle name="Moeda 4 4 2 8 4" xfId="19746"/>
    <cellStyle name="Moeda 4 4 2 9" xfId="8374"/>
    <cellStyle name="Moeda 4 4 2 9 2" xfId="12846"/>
    <cellStyle name="Moeda 4 4 2 9 2 2" xfId="30213"/>
    <cellStyle name="Moeda 4 4 2 9 3" xfId="17240"/>
    <cellStyle name="Moeda 4 4 2 9 3 2" xfId="25909"/>
    <cellStyle name="Moeda 4 4 2 9 4" xfId="21597"/>
    <cellStyle name="Moeda 4 4 3" xfId="2206"/>
    <cellStyle name="Moeda 4 4 3 2" xfId="2207"/>
    <cellStyle name="Moeda 4 4 3 2 2" xfId="2208"/>
    <cellStyle name="Moeda 4 4 3 2 2 2" xfId="10998"/>
    <cellStyle name="Moeda 4 4 3 2 2 2 2" xfId="28365"/>
    <cellStyle name="Moeda 4 4 3 2 2 3" xfId="15357"/>
    <cellStyle name="Moeda 4 4 3 2 2 3 2" xfId="24060"/>
    <cellStyle name="Moeda 4 4 3 2 2 4" xfId="19749"/>
    <cellStyle name="Moeda 4 4 3 2 3" xfId="2209"/>
    <cellStyle name="Moeda 4 4 3 2 3 2" xfId="10999"/>
    <cellStyle name="Moeda 4 4 3 2 3 2 2" xfId="28366"/>
    <cellStyle name="Moeda 4 4 3 2 3 3" xfId="15358"/>
    <cellStyle name="Moeda 4 4 3 2 3 3 2" xfId="24061"/>
    <cellStyle name="Moeda 4 4 3 2 3 4" xfId="19750"/>
    <cellStyle name="Moeda 4 4 3 2 4" xfId="10997"/>
    <cellStyle name="Moeda 4 4 3 2 4 2" xfId="28364"/>
    <cellStyle name="Moeda 4 4 3 2 5" xfId="15356"/>
    <cellStyle name="Moeda 4 4 3 2 5 2" xfId="24059"/>
    <cellStyle name="Moeda 4 4 3 2 6" xfId="19748"/>
    <cellStyle name="Moeda 4 4 3 3" xfId="2210"/>
    <cellStyle name="Moeda 4 4 3 3 2" xfId="2211"/>
    <cellStyle name="Moeda 4 4 3 3 2 2" xfId="11001"/>
    <cellStyle name="Moeda 4 4 3 3 2 2 2" xfId="28368"/>
    <cellStyle name="Moeda 4 4 3 3 2 3" xfId="15360"/>
    <cellStyle name="Moeda 4 4 3 3 2 3 2" xfId="24063"/>
    <cellStyle name="Moeda 4 4 3 3 2 4" xfId="19752"/>
    <cellStyle name="Moeda 4 4 3 3 3" xfId="2212"/>
    <cellStyle name="Moeda 4 4 3 3 3 2" xfId="11002"/>
    <cellStyle name="Moeda 4 4 3 3 3 2 2" xfId="28369"/>
    <cellStyle name="Moeda 4 4 3 3 3 3" xfId="15361"/>
    <cellStyle name="Moeda 4 4 3 3 3 3 2" xfId="24064"/>
    <cellStyle name="Moeda 4 4 3 3 3 4" xfId="19753"/>
    <cellStyle name="Moeda 4 4 3 3 4" xfId="11000"/>
    <cellStyle name="Moeda 4 4 3 3 4 2" xfId="28367"/>
    <cellStyle name="Moeda 4 4 3 3 5" xfId="15359"/>
    <cellStyle name="Moeda 4 4 3 3 5 2" xfId="24062"/>
    <cellStyle name="Moeda 4 4 3 3 6" xfId="19751"/>
    <cellStyle name="Moeda 4 4 3 4" xfId="2213"/>
    <cellStyle name="Moeda 4 4 3 4 2" xfId="11003"/>
    <cellStyle name="Moeda 4 4 3 4 2 2" xfId="28370"/>
    <cellStyle name="Moeda 4 4 3 4 3" xfId="15362"/>
    <cellStyle name="Moeda 4 4 3 4 3 2" xfId="24065"/>
    <cellStyle name="Moeda 4 4 3 4 4" xfId="19754"/>
    <cellStyle name="Moeda 4 4 3 5" xfId="2214"/>
    <cellStyle name="Moeda 4 4 3 5 2" xfId="11004"/>
    <cellStyle name="Moeda 4 4 3 5 2 2" xfId="28371"/>
    <cellStyle name="Moeda 4 4 3 5 3" xfId="15363"/>
    <cellStyle name="Moeda 4 4 3 5 3 2" xfId="24066"/>
    <cellStyle name="Moeda 4 4 3 5 4" xfId="19755"/>
    <cellStyle name="Moeda 4 4 3 6" xfId="8755"/>
    <cellStyle name="Moeda 4 4 3 6 2" xfId="13115"/>
    <cellStyle name="Moeda 4 4 3 6 2 2" xfId="30482"/>
    <cellStyle name="Moeda 4 4 3 6 3" xfId="17549"/>
    <cellStyle name="Moeda 4 4 3 6 3 2" xfId="26178"/>
    <cellStyle name="Moeda 4 4 3 6 4" xfId="21866"/>
    <cellStyle name="Moeda 4 4 3 7" xfId="10996"/>
    <cellStyle name="Moeda 4 4 3 7 2" xfId="28363"/>
    <cellStyle name="Moeda 4 4 3 8" xfId="15355"/>
    <cellStyle name="Moeda 4 4 3 8 2" xfId="24058"/>
    <cellStyle name="Moeda 4 4 3 9" xfId="19747"/>
    <cellStyle name="Moeda 4 4 4" xfId="2215"/>
    <cellStyle name="Moeda 4 4 4 2" xfId="2216"/>
    <cellStyle name="Moeda 4 4 4 2 2" xfId="2217"/>
    <cellStyle name="Moeda 4 4 4 2 2 2" xfId="11007"/>
    <cellStyle name="Moeda 4 4 4 2 2 2 2" xfId="28374"/>
    <cellStyle name="Moeda 4 4 4 2 2 3" xfId="15366"/>
    <cellStyle name="Moeda 4 4 4 2 2 3 2" xfId="24069"/>
    <cellStyle name="Moeda 4 4 4 2 2 4" xfId="19758"/>
    <cellStyle name="Moeda 4 4 4 2 3" xfId="2218"/>
    <cellStyle name="Moeda 4 4 4 2 3 2" xfId="11008"/>
    <cellStyle name="Moeda 4 4 4 2 3 2 2" xfId="28375"/>
    <cellStyle name="Moeda 4 4 4 2 3 3" xfId="15367"/>
    <cellStyle name="Moeda 4 4 4 2 3 3 2" xfId="24070"/>
    <cellStyle name="Moeda 4 4 4 2 3 4" xfId="19759"/>
    <cellStyle name="Moeda 4 4 4 2 4" xfId="11006"/>
    <cellStyle name="Moeda 4 4 4 2 4 2" xfId="28373"/>
    <cellStyle name="Moeda 4 4 4 2 5" xfId="15365"/>
    <cellStyle name="Moeda 4 4 4 2 5 2" xfId="24068"/>
    <cellStyle name="Moeda 4 4 4 2 6" xfId="19757"/>
    <cellStyle name="Moeda 4 4 4 3" xfId="2219"/>
    <cellStyle name="Moeda 4 4 4 3 2" xfId="2220"/>
    <cellStyle name="Moeda 4 4 4 3 2 2" xfId="11010"/>
    <cellStyle name="Moeda 4 4 4 3 2 2 2" xfId="28377"/>
    <cellStyle name="Moeda 4 4 4 3 2 3" xfId="15369"/>
    <cellStyle name="Moeda 4 4 4 3 2 3 2" xfId="24072"/>
    <cellStyle name="Moeda 4 4 4 3 2 4" xfId="19761"/>
    <cellStyle name="Moeda 4 4 4 3 3" xfId="2221"/>
    <cellStyle name="Moeda 4 4 4 3 3 2" xfId="11011"/>
    <cellStyle name="Moeda 4 4 4 3 3 2 2" xfId="28378"/>
    <cellStyle name="Moeda 4 4 4 3 3 3" xfId="15370"/>
    <cellStyle name="Moeda 4 4 4 3 3 3 2" xfId="24073"/>
    <cellStyle name="Moeda 4 4 4 3 3 4" xfId="19762"/>
    <cellStyle name="Moeda 4 4 4 3 4" xfId="11009"/>
    <cellStyle name="Moeda 4 4 4 3 4 2" xfId="28376"/>
    <cellStyle name="Moeda 4 4 4 3 5" xfId="15368"/>
    <cellStyle name="Moeda 4 4 4 3 5 2" xfId="24071"/>
    <cellStyle name="Moeda 4 4 4 3 6" xfId="19760"/>
    <cellStyle name="Moeda 4 4 4 4" xfId="2222"/>
    <cellStyle name="Moeda 4 4 4 4 2" xfId="11012"/>
    <cellStyle name="Moeda 4 4 4 4 2 2" xfId="28379"/>
    <cellStyle name="Moeda 4 4 4 4 3" xfId="15371"/>
    <cellStyle name="Moeda 4 4 4 4 3 2" xfId="24074"/>
    <cellStyle name="Moeda 4 4 4 4 4" xfId="19763"/>
    <cellStyle name="Moeda 4 4 4 5" xfId="2223"/>
    <cellStyle name="Moeda 4 4 4 5 2" xfId="11013"/>
    <cellStyle name="Moeda 4 4 4 5 2 2" xfId="28380"/>
    <cellStyle name="Moeda 4 4 4 5 3" xfId="15372"/>
    <cellStyle name="Moeda 4 4 4 5 3 2" xfId="24075"/>
    <cellStyle name="Moeda 4 4 4 5 4" xfId="19764"/>
    <cellStyle name="Moeda 4 4 4 6" xfId="11005"/>
    <cellStyle name="Moeda 4 4 4 6 2" xfId="28372"/>
    <cellStyle name="Moeda 4 4 4 7" xfId="15364"/>
    <cellStyle name="Moeda 4 4 4 7 2" xfId="24067"/>
    <cellStyle name="Moeda 4 4 4 8" xfId="19756"/>
    <cellStyle name="Moeda 4 4 5" xfId="2224"/>
    <cellStyle name="Moeda 4 4 5 2" xfId="2225"/>
    <cellStyle name="Moeda 4 4 5 2 2" xfId="2226"/>
    <cellStyle name="Moeda 4 4 5 2 2 2" xfId="11016"/>
    <cellStyle name="Moeda 4 4 5 2 2 2 2" xfId="28383"/>
    <cellStyle name="Moeda 4 4 5 2 2 3" xfId="15375"/>
    <cellStyle name="Moeda 4 4 5 2 2 3 2" xfId="24078"/>
    <cellStyle name="Moeda 4 4 5 2 2 4" xfId="19767"/>
    <cellStyle name="Moeda 4 4 5 2 3" xfId="2227"/>
    <cellStyle name="Moeda 4 4 5 2 3 2" xfId="11017"/>
    <cellStyle name="Moeda 4 4 5 2 3 2 2" xfId="28384"/>
    <cellStyle name="Moeda 4 4 5 2 3 3" xfId="15376"/>
    <cellStyle name="Moeda 4 4 5 2 3 3 2" xfId="24079"/>
    <cellStyle name="Moeda 4 4 5 2 3 4" xfId="19768"/>
    <cellStyle name="Moeda 4 4 5 2 4" xfId="11015"/>
    <cellStyle name="Moeda 4 4 5 2 4 2" xfId="28382"/>
    <cellStyle name="Moeda 4 4 5 2 5" xfId="15374"/>
    <cellStyle name="Moeda 4 4 5 2 5 2" xfId="24077"/>
    <cellStyle name="Moeda 4 4 5 2 6" xfId="19766"/>
    <cellStyle name="Moeda 4 4 5 3" xfId="2228"/>
    <cellStyle name="Moeda 4 4 5 3 2" xfId="11018"/>
    <cellStyle name="Moeda 4 4 5 3 2 2" xfId="28385"/>
    <cellStyle name="Moeda 4 4 5 3 3" xfId="15377"/>
    <cellStyle name="Moeda 4 4 5 3 3 2" xfId="24080"/>
    <cellStyle name="Moeda 4 4 5 3 4" xfId="19769"/>
    <cellStyle name="Moeda 4 4 5 4" xfId="2229"/>
    <cellStyle name="Moeda 4 4 5 4 2" xfId="11019"/>
    <cellStyle name="Moeda 4 4 5 4 2 2" xfId="28386"/>
    <cellStyle name="Moeda 4 4 5 4 3" xfId="15378"/>
    <cellStyle name="Moeda 4 4 5 4 3 2" xfId="24081"/>
    <cellStyle name="Moeda 4 4 5 4 4" xfId="19770"/>
    <cellStyle name="Moeda 4 4 5 5" xfId="11014"/>
    <cellStyle name="Moeda 4 4 5 5 2" xfId="28381"/>
    <cellStyle name="Moeda 4 4 5 6" xfId="15373"/>
    <cellStyle name="Moeda 4 4 5 6 2" xfId="24076"/>
    <cellStyle name="Moeda 4 4 5 7" xfId="19765"/>
    <cellStyle name="Moeda 4 4 6" xfId="2230"/>
    <cellStyle name="Moeda 4 4 6 2" xfId="2231"/>
    <cellStyle name="Moeda 4 4 6 2 2" xfId="2232"/>
    <cellStyle name="Moeda 4 4 6 2 2 2" xfId="11022"/>
    <cellStyle name="Moeda 4 4 6 2 2 2 2" xfId="28389"/>
    <cellStyle name="Moeda 4 4 6 2 2 3" xfId="15381"/>
    <cellStyle name="Moeda 4 4 6 2 2 3 2" xfId="24084"/>
    <cellStyle name="Moeda 4 4 6 2 2 4" xfId="19773"/>
    <cellStyle name="Moeda 4 4 6 2 3" xfId="2233"/>
    <cellStyle name="Moeda 4 4 6 2 3 2" xfId="11023"/>
    <cellStyle name="Moeda 4 4 6 2 3 2 2" xfId="28390"/>
    <cellStyle name="Moeda 4 4 6 2 3 3" xfId="15382"/>
    <cellStyle name="Moeda 4 4 6 2 3 3 2" xfId="24085"/>
    <cellStyle name="Moeda 4 4 6 2 3 4" xfId="19774"/>
    <cellStyle name="Moeda 4 4 6 2 4" xfId="11021"/>
    <cellStyle name="Moeda 4 4 6 2 4 2" xfId="28388"/>
    <cellStyle name="Moeda 4 4 6 2 5" xfId="15380"/>
    <cellStyle name="Moeda 4 4 6 2 5 2" xfId="24083"/>
    <cellStyle name="Moeda 4 4 6 2 6" xfId="19772"/>
    <cellStyle name="Moeda 4 4 6 3" xfId="2234"/>
    <cellStyle name="Moeda 4 4 6 3 2" xfId="11024"/>
    <cellStyle name="Moeda 4 4 6 3 2 2" xfId="28391"/>
    <cellStyle name="Moeda 4 4 6 3 3" xfId="15383"/>
    <cellStyle name="Moeda 4 4 6 3 3 2" xfId="24086"/>
    <cellStyle name="Moeda 4 4 6 3 4" xfId="19775"/>
    <cellStyle name="Moeda 4 4 6 4" xfId="2235"/>
    <cellStyle name="Moeda 4 4 6 4 2" xfId="11025"/>
    <cellStyle name="Moeda 4 4 6 4 2 2" xfId="28392"/>
    <cellStyle name="Moeda 4 4 6 4 3" xfId="15384"/>
    <cellStyle name="Moeda 4 4 6 4 3 2" xfId="24087"/>
    <cellStyle name="Moeda 4 4 6 4 4" xfId="19776"/>
    <cellStyle name="Moeda 4 4 6 5" xfId="11020"/>
    <cellStyle name="Moeda 4 4 6 5 2" xfId="28387"/>
    <cellStyle name="Moeda 4 4 6 6" xfId="15379"/>
    <cellStyle name="Moeda 4 4 6 6 2" xfId="24082"/>
    <cellStyle name="Moeda 4 4 6 7" xfId="19771"/>
    <cellStyle name="Moeda 4 4 7" xfId="2236"/>
    <cellStyle name="Moeda 4 4 7 2" xfId="2237"/>
    <cellStyle name="Moeda 4 4 7 2 2" xfId="11027"/>
    <cellStyle name="Moeda 4 4 7 2 2 2" xfId="28394"/>
    <cellStyle name="Moeda 4 4 7 2 3" xfId="15386"/>
    <cellStyle name="Moeda 4 4 7 2 3 2" xfId="24089"/>
    <cellStyle name="Moeda 4 4 7 2 4" xfId="19778"/>
    <cellStyle name="Moeda 4 4 7 3" xfId="2238"/>
    <cellStyle name="Moeda 4 4 7 3 2" xfId="11028"/>
    <cellStyle name="Moeda 4 4 7 3 2 2" xfId="28395"/>
    <cellStyle name="Moeda 4 4 7 3 3" xfId="15387"/>
    <cellStyle name="Moeda 4 4 7 3 3 2" xfId="24090"/>
    <cellStyle name="Moeda 4 4 7 3 4" xfId="19779"/>
    <cellStyle name="Moeda 4 4 7 4" xfId="11026"/>
    <cellStyle name="Moeda 4 4 7 4 2" xfId="28393"/>
    <cellStyle name="Moeda 4 4 7 5" xfId="15385"/>
    <cellStyle name="Moeda 4 4 7 5 2" xfId="24088"/>
    <cellStyle name="Moeda 4 4 7 6" xfId="19777"/>
    <cellStyle name="Moeda 4 4 8" xfId="2239"/>
    <cellStyle name="Moeda 4 4 8 2" xfId="11029"/>
    <cellStyle name="Moeda 4 4 8 2 2" xfId="28396"/>
    <cellStyle name="Moeda 4 4 8 3" xfId="15388"/>
    <cellStyle name="Moeda 4 4 8 3 2" xfId="24091"/>
    <cellStyle name="Moeda 4 4 8 4" xfId="19780"/>
    <cellStyle name="Moeda 4 4 9" xfId="2240"/>
    <cellStyle name="Moeda 4 4 9 2" xfId="11030"/>
    <cellStyle name="Moeda 4 4 9 2 2" xfId="28397"/>
    <cellStyle name="Moeda 4 4 9 3" xfId="15389"/>
    <cellStyle name="Moeda 4 4 9 3 2" xfId="24092"/>
    <cellStyle name="Moeda 4 4 9 4" xfId="19781"/>
    <cellStyle name="Moeda 4 5" xfId="2241"/>
    <cellStyle name="Moeda 4 5 10" xfId="8756"/>
    <cellStyle name="Moeda 4 5 10 2" xfId="13116"/>
    <cellStyle name="Moeda 4 5 10 2 2" xfId="30483"/>
    <cellStyle name="Moeda 4 5 10 3" xfId="17550"/>
    <cellStyle name="Moeda 4 5 10 3 2" xfId="26179"/>
    <cellStyle name="Moeda 4 5 10 4" xfId="21867"/>
    <cellStyle name="Moeda 4 5 11" xfId="11031"/>
    <cellStyle name="Moeda 4 5 11 2" xfId="28398"/>
    <cellStyle name="Moeda 4 5 12" xfId="15390"/>
    <cellStyle name="Moeda 4 5 12 2" xfId="24093"/>
    <cellStyle name="Moeda 4 5 13" xfId="19782"/>
    <cellStyle name="Moeda 4 5 2" xfId="2242"/>
    <cellStyle name="Moeda 4 5 2 2" xfId="2243"/>
    <cellStyle name="Moeda 4 5 2 2 2" xfId="2244"/>
    <cellStyle name="Moeda 4 5 2 2 2 2" xfId="11034"/>
    <cellStyle name="Moeda 4 5 2 2 2 2 2" xfId="28401"/>
    <cellStyle name="Moeda 4 5 2 2 2 3" xfId="15393"/>
    <cellStyle name="Moeda 4 5 2 2 2 3 2" xfId="24096"/>
    <cellStyle name="Moeda 4 5 2 2 2 4" xfId="19785"/>
    <cellStyle name="Moeda 4 5 2 2 3" xfId="2245"/>
    <cellStyle name="Moeda 4 5 2 2 3 2" xfId="11035"/>
    <cellStyle name="Moeda 4 5 2 2 3 2 2" xfId="28402"/>
    <cellStyle name="Moeda 4 5 2 2 3 3" xfId="15394"/>
    <cellStyle name="Moeda 4 5 2 2 3 3 2" xfId="24097"/>
    <cellStyle name="Moeda 4 5 2 2 3 4" xfId="19786"/>
    <cellStyle name="Moeda 4 5 2 2 4" xfId="11033"/>
    <cellStyle name="Moeda 4 5 2 2 4 2" xfId="28400"/>
    <cellStyle name="Moeda 4 5 2 2 5" xfId="15392"/>
    <cellStyle name="Moeda 4 5 2 2 5 2" xfId="24095"/>
    <cellStyle name="Moeda 4 5 2 2 6" xfId="19784"/>
    <cellStyle name="Moeda 4 5 2 3" xfId="2246"/>
    <cellStyle name="Moeda 4 5 2 3 2" xfId="2247"/>
    <cellStyle name="Moeda 4 5 2 3 2 2" xfId="11037"/>
    <cellStyle name="Moeda 4 5 2 3 2 2 2" xfId="28404"/>
    <cellStyle name="Moeda 4 5 2 3 2 3" xfId="15396"/>
    <cellStyle name="Moeda 4 5 2 3 2 3 2" xfId="24099"/>
    <cellStyle name="Moeda 4 5 2 3 2 4" xfId="19788"/>
    <cellStyle name="Moeda 4 5 2 3 3" xfId="2248"/>
    <cellStyle name="Moeda 4 5 2 3 3 2" xfId="11038"/>
    <cellStyle name="Moeda 4 5 2 3 3 2 2" xfId="28405"/>
    <cellStyle name="Moeda 4 5 2 3 3 3" xfId="15397"/>
    <cellStyle name="Moeda 4 5 2 3 3 3 2" xfId="24100"/>
    <cellStyle name="Moeda 4 5 2 3 3 4" xfId="19789"/>
    <cellStyle name="Moeda 4 5 2 3 4" xfId="11036"/>
    <cellStyle name="Moeda 4 5 2 3 4 2" xfId="28403"/>
    <cellStyle name="Moeda 4 5 2 3 5" xfId="15395"/>
    <cellStyle name="Moeda 4 5 2 3 5 2" xfId="24098"/>
    <cellStyle name="Moeda 4 5 2 3 6" xfId="19787"/>
    <cellStyle name="Moeda 4 5 2 4" xfId="2249"/>
    <cellStyle name="Moeda 4 5 2 4 2" xfId="11039"/>
    <cellStyle name="Moeda 4 5 2 4 2 2" xfId="28406"/>
    <cellStyle name="Moeda 4 5 2 4 3" xfId="15398"/>
    <cellStyle name="Moeda 4 5 2 4 3 2" xfId="24101"/>
    <cellStyle name="Moeda 4 5 2 4 4" xfId="19790"/>
    <cellStyle name="Moeda 4 5 2 5" xfId="2250"/>
    <cellStyle name="Moeda 4 5 2 5 2" xfId="11040"/>
    <cellStyle name="Moeda 4 5 2 5 2 2" xfId="28407"/>
    <cellStyle name="Moeda 4 5 2 5 3" xfId="15399"/>
    <cellStyle name="Moeda 4 5 2 5 3 2" xfId="24102"/>
    <cellStyle name="Moeda 4 5 2 5 4" xfId="19791"/>
    <cellStyle name="Moeda 4 5 2 6" xfId="8757"/>
    <cellStyle name="Moeda 4 5 2 6 2" xfId="13117"/>
    <cellStyle name="Moeda 4 5 2 6 2 2" xfId="30484"/>
    <cellStyle name="Moeda 4 5 2 6 3" xfId="17551"/>
    <cellStyle name="Moeda 4 5 2 6 3 2" xfId="26180"/>
    <cellStyle name="Moeda 4 5 2 6 4" xfId="21868"/>
    <cellStyle name="Moeda 4 5 2 7" xfId="11032"/>
    <cellStyle name="Moeda 4 5 2 7 2" xfId="28399"/>
    <cellStyle name="Moeda 4 5 2 8" xfId="15391"/>
    <cellStyle name="Moeda 4 5 2 8 2" xfId="24094"/>
    <cellStyle name="Moeda 4 5 2 9" xfId="19783"/>
    <cellStyle name="Moeda 4 5 3" xfId="2251"/>
    <cellStyle name="Moeda 4 5 3 2" xfId="2252"/>
    <cellStyle name="Moeda 4 5 3 2 2" xfId="2253"/>
    <cellStyle name="Moeda 4 5 3 2 2 2" xfId="11043"/>
    <cellStyle name="Moeda 4 5 3 2 2 2 2" xfId="28410"/>
    <cellStyle name="Moeda 4 5 3 2 2 3" xfId="15402"/>
    <cellStyle name="Moeda 4 5 3 2 2 3 2" xfId="24105"/>
    <cellStyle name="Moeda 4 5 3 2 2 4" xfId="19794"/>
    <cellStyle name="Moeda 4 5 3 2 3" xfId="2254"/>
    <cellStyle name="Moeda 4 5 3 2 3 2" xfId="11044"/>
    <cellStyle name="Moeda 4 5 3 2 3 2 2" xfId="28411"/>
    <cellStyle name="Moeda 4 5 3 2 3 3" xfId="15403"/>
    <cellStyle name="Moeda 4 5 3 2 3 3 2" xfId="24106"/>
    <cellStyle name="Moeda 4 5 3 2 3 4" xfId="19795"/>
    <cellStyle name="Moeda 4 5 3 2 4" xfId="11042"/>
    <cellStyle name="Moeda 4 5 3 2 4 2" xfId="28409"/>
    <cellStyle name="Moeda 4 5 3 2 5" xfId="15401"/>
    <cellStyle name="Moeda 4 5 3 2 5 2" xfId="24104"/>
    <cellStyle name="Moeda 4 5 3 2 6" xfId="19793"/>
    <cellStyle name="Moeda 4 5 3 3" xfId="2255"/>
    <cellStyle name="Moeda 4 5 3 3 2" xfId="2256"/>
    <cellStyle name="Moeda 4 5 3 3 2 2" xfId="11046"/>
    <cellStyle name="Moeda 4 5 3 3 2 2 2" xfId="28413"/>
    <cellStyle name="Moeda 4 5 3 3 2 3" xfId="15405"/>
    <cellStyle name="Moeda 4 5 3 3 2 3 2" xfId="24108"/>
    <cellStyle name="Moeda 4 5 3 3 2 4" xfId="19797"/>
    <cellStyle name="Moeda 4 5 3 3 3" xfId="2257"/>
    <cellStyle name="Moeda 4 5 3 3 3 2" xfId="11047"/>
    <cellStyle name="Moeda 4 5 3 3 3 2 2" xfId="28414"/>
    <cellStyle name="Moeda 4 5 3 3 3 3" xfId="15406"/>
    <cellStyle name="Moeda 4 5 3 3 3 3 2" xfId="24109"/>
    <cellStyle name="Moeda 4 5 3 3 3 4" xfId="19798"/>
    <cellStyle name="Moeda 4 5 3 3 4" xfId="11045"/>
    <cellStyle name="Moeda 4 5 3 3 4 2" xfId="28412"/>
    <cellStyle name="Moeda 4 5 3 3 5" xfId="15404"/>
    <cellStyle name="Moeda 4 5 3 3 5 2" xfId="24107"/>
    <cellStyle name="Moeda 4 5 3 3 6" xfId="19796"/>
    <cellStyle name="Moeda 4 5 3 4" xfId="2258"/>
    <cellStyle name="Moeda 4 5 3 4 2" xfId="11048"/>
    <cellStyle name="Moeda 4 5 3 4 2 2" xfId="28415"/>
    <cellStyle name="Moeda 4 5 3 4 3" xfId="15407"/>
    <cellStyle name="Moeda 4 5 3 4 3 2" xfId="24110"/>
    <cellStyle name="Moeda 4 5 3 4 4" xfId="19799"/>
    <cellStyle name="Moeda 4 5 3 5" xfId="2259"/>
    <cellStyle name="Moeda 4 5 3 5 2" xfId="11049"/>
    <cellStyle name="Moeda 4 5 3 5 2 2" xfId="28416"/>
    <cellStyle name="Moeda 4 5 3 5 3" xfId="15408"/>
    <cellStyle name="Moeda 4 5 3 5 3 2" xfId="24111"/>
    <cellStyle name="Moeda 4 5 3 5 4" xfId="19800"/>
    <cellStyle name="Moeda 4 5 3 6" xfId="11041"/>
    <cellStyle name="Moeda 4 5 3 6 2" xfId="28408"/>
    <cellStyle name="Moeda 4 5 3 7" xfId="15400"/>
    <cellStyle name="Moeda 4 5 3 7 2" xfId="24103"/>
    <cellStyle name="Moeda 4 5 3 8" xfId="19792"/>
    <cellStyle name="Moeda 4 5 4" xfId="2260"/>
    <cellStyle name="Moeda 4 5 4 2" xfId="2261"/>
    <cellStyle name="Moeda 4 5 4 2 2" xfId="2262"/>
    <cellStyle name="Moeda 4 5 4 2 2 2" xfId="11052"/>
    <cellStyle name="Moeda 4 5 4 2 2 2 2" xfId="28419"/>
    <cellStyle name="Moeda 4 5 4 2 2 3" xfId="15411"/>
    <cellStyle name="Moeda 4 5 4 2 2 3 2" xfId="24114"/>
    <cellStyle name="Moeda 4 5 4 2 2 4" xfId="19803"/>
    <cellStyle name="Moeda 4 5 4 2 3" xfId="2263"/>
    <cellStyle name="Moeda 4 5 4 2 3 2" xfId="11053"/>
    <cellStyle name="Moeda 4 5 4 2 3 2 2" xfId="28420"/>
    <cellStyle name="Moeda 4 5 4 2 3 3" xfId="15412"/>
    <cellStyle name="Moeda 4 5 4 2 3 3 2" xfId="24115"/>
    <cellStyle name="Moeda 4 5 4 2 3 4" xfId="19804"/>
    <cellStyle name="Moeda 4 5 4 2 4" xfId="11051"/>
    <cellStyle name="Moeda 4 5 4 2 4 2" xfId="28418"/>
    <cellStyle name="Moeda 4 5 4 2 5" xfId="15410"/>
    <cellStyle name="Moeda 4 5 4 2 5 2" xfId="24113"/>
    <cellStyle name="Moeda 4 5 4 2 6" xfId="19802"/>
    <cellStyle name="Moeda 4 5 4 3" xfId="2264"/>
    <cellStyle name="Moeda 4 5 4 3 2" xfId="11054"/>
    <cellStyle name="Moeda 4 5 4 3 2 2" xfId="28421"/>
    <cellStyle name="Moeda 4 5 4 3 3" xfId="15413"/>
    <cellStyle name="Moeda 4 5 4 3 3 2" xfId="24116"/>
    <cellStyle name="Moeda 4 5 4 3 4" xfId="19805"/>
    <cellStyle name="Moeda 4 5 4 4" xfId="2265"/>
    <cellStyle name="Moeda 4 5 4 4 2" xfId="11055"/>
    <cellStyle name="Moeda 4 5 4 4 2 2" xfId="28422"/>
    <cellStyle name="Moeda 4 5 4 4 3" xfId="15414"/>
    <cellStyle name="Moeda 4 5 4 4 3 2" xfId="24117"/>
    <cellStyle name="Moeda 4 5 4 4 4" xfId="19806"/>
    <cellStyle name="Moeda 4 5 4 5" xfId="11050"/>
    <cellStyle name="Moeda 4 5 4 5 2" xfId="28417"/>
    <cellStyle name="Moeda 4 5 4 6" xfId="15409"/>
    <cellStyle name="Moeda 4 5 4 6 2" xfId="24112"/>
    <cellStyle name="Moeda 4 5 4 7" xfId="19801"/>
    <cellStyle name="Moeda 4 5 5" xfId="2266"/>
    <cellStyle name="Moeda 4 5 5 2" xfId="2267"/>
    <cellStyle name="Moeda 4 5 5 2 2" xfId="2268"/>
    <cellStyle name="Moeda 4 5 5 2 2 2" xfId="11058"/>
    <cellStyle name="Moeda 4 5 5 2 2 2 2" xfId="28425"/>
    <cellStyle name="Moeda 4 5 5 2 2 3" xfId="15417"/>
    <cellStyle name="Moeda 4 5 5 2 2 3 2" xfId="24120"/>
    <cellStyle name="Moeda 4 5 5 2 2 4" xfId="19809"/>
    <cellStyle name="Moeda 4 5 5 2 3" xfId="2269"/>
    <cellStyle name="Moeda 4 5 5 2 3 2" xfId="11059"/>
    <cellStyle name="Moeda 4 5 5 2 3 2 2" xfId="28426"/>
    <cellStyle name="Moeda 4 5 5 2 3 3" xfId="15418"/>
    <cellStyle name="Moeda 4 5 5 2 3 3 2" xfId="24121"/>
    <cellStyle name="Moeda 4 5 5 2 3 4" xfId="19810"/>
    <cellStyle name="Moeda 4 5 5 2 4" xfId="11057"/>
    <cellStyle name="Moeda 4 5 5 2 4 2" xfId="28424"/>
    <cellStyle name="Moeda 4 5 5 2 5" xfId="15416"/>
    <cellStyle name="Moeda 4 5 5 2 5 2" xfId="24119"/>
    <cellStyle name="Moeda 4 5 5 2 6" xfId="19808"/>
    <cellStyle name="Moeda 4 5 5 3" xfId="2270"/>
    <cellStyle name="Moeda 4 5 5 3 2" xfId="11060"/>
    <cellStyle name="Moeda 4 5 5 3 2 2" xfId="28427"/>
    <cellStyle name="Moeda 4 5 5 3 3" xfId="15419"/>
    <cellStyle name="Moeda 4 5 5 3 3 2" xfId="24122"/>
    <cellStyle name="Moeda 4 5 5 3 4" xfId="19811"/>
    <cellStyle name="Moeda 4 5 5 4" xfId="2271"/>
    <cellStyle name="Moeda 4 5 5 4 2" xfId="11061"/>
    <cellStyle name="Moeda 4 5 5 4 2 2" xfId="28428"/>
    <cellStyle name="Moeda 4 5 5 4 3" xfId="15420"/>
    <cellStyle name="Moeda 4 5 5 4 3 2" xfId="24123"/>
    <cellStyle name="Moeda 4 5 5 4 4" xfId="19812"/>
    <cellStyle name="Moeda 4 5 5 5" xfId="11056"/>
    <cellStyle name="Moeda 4 5 5 5 2" xfId="28423"/>
    <cellStyle name="Moeda 4 5 5 6" xfId="15415"/>
    <cellStyle name="Moeda 4 5 5 6 2" xfId="24118"/>
    <cellStyle name="Moeda 4 5 5 7" xfId="19807"/>
    <cellStyle name="Moeda 4 5 6" xfId="2272"/>
    <cellStyle name="Moeda 4 5 6 2" xfId="2273"/>
    <cellStyle name="Moeda 4 5 6 2 2" xfId="11063"/>
    <cellStyle name="Moeda 4 5 6 2 2 2" xfId="28430"/>
    <cellStyle name="Moeda 4 5 6 2 3" xfId="15422"/>
    <cellStyle name="Moeda 4 5 6 2 3 2" xfId="24125"/>
    <cellStyle name="Moeda 4 5 6 2 4" xfId="19814"/>
    <cellStyle name="Moeda 4 5 6 3" xfId="2274"/>
    <cellStyle name="Moeda 4 5 6 3 2" xfId="11064"/>
    <cellStyle name="Moeda 4 5 6 3 2 2" xfId="28431"/>
    <cellStyle name="Moeda 4 5 6 3 3" xfId="15423"/>
    <cellStyle name="Moeda 4 5 6 3 3 2" xfId="24126"/>
    <cellStyle name="Moeda 4 5 6 3 4" xfId="19815"/>
    <cellStyle name="Moeda 4 5 6 4" xfId="11062"/>
    <cellStyle name="Moeda 4 5 6 4 2" xfId="28429"/>
    <cellStyle name="Moeda 4 5 6 5" xfId="15421"/>
    <cellStyle name="Moeda 4 5 6 5 2" xfId="24124"/>
    <cellStyle name="Moeda 4 5 6 6" xfId="19813"/>
    <cellStyle name="Moeda 4 5 7" xfId="2275"/>
    <cellStyle name="Moeda 4 5 7 2" xfId="11065"/>
    <cellStyle name="Moeda 4 5 7 2 2" xfId="28432"/>
    <cellStyle name="Moeda 4 5 7 3" xfId="15424"/>
    <cellStyle name="Moeda 4 5 7 3 2" xfId="24127"/>
    <cellStyle name="Moeda 4 5 7 4" xfId="19816"/>
    <cellStyle name="Moeda 4 5 8" xfId="2276"/>
    <cellStyle name="Moeda 4 5 8 2" xfId="11066"/>
    <cellStyle name="Moeda 4 5 8 2 2" xfId="28433"/>
    <cellStyle name="Moeda 4 5 8 3" xfId="15425"/>
    <cellStyle name="Moeda 4 5 8 3 2" xfId="24128"/>
    <cellStyle name="Moeda 4 5 8 4" xfId="19817"/>
    <cellStyle name="Moeda 4 5 9" xfId="8375"/>
    <cellStyle name="Moeda 4 5 9 2" xfId="12847"/>
    <cellStyle name="Moeda 4 5 9 2 2" xfId="30214"/>
    <cellStyle name="Moeda 4 5 9 3" xfId="17241"/>
    <cellStyle name="Moeda 4 5 9 3 2" xfId="25910"/>
    <cellStyle name="Moeda 4 5 9 4" xfId="21598"/>
    <cellStyle name="Moeda 4 6" xfId="2277"/>
    <cellStyle name="Moeda 4 6 2" xfId="2278"/>
    <cellStyle name="Moeda 4 6 2 2" xfId="2279"/>
    <cellStyle name="Moeda 4 6 2 2 2" xfId="11069"/>
    <cellStyle name="Moeda 4 6 2 2 2 2" xfId="28436"/>
    <cellStyle name="Moeda 4 6 2 2 3" xfId="15428"/>
    <cellStyle name="Moeda 4 6 2 2 3 2" xfId="24131"/>
    <cellStyle name="Moeda 4 6 2 2 4" xfId="19820"/>
    <cellStyle name="Moeda 4 6 2 3" xfId="2280"/>
    <cellStyle name="Moeda 4 6 2 3 2" xfId="11070"/>
    <cellStyle name="Moeda 4 6 2 3 2 2" xfId="28437"/>
    <cellStyle name="Moeda 4 6 2 3 3" xfId="15429"/>
    <cellStyle name="Moeda 4 6 2 3 3 2" xfId="24132"/>
    <cellStyle name="Moeda 4 6 2 3 4" xfId="19821"/>
    <cellStyle name="Moeda 4 6 2 4" xfId="11068"/>
    <cellStyle name="Moeda 4 6 2 4 2" xfId="28435"/>
    <cellStyle name="Moeda 4 6 2 5" xfId="15427"/>
    <cellStyle name="Moeda 4 6 2 5 2" xfId="24130"/>
    <cellStyle name="Moeda 4 6 2 6" xfId="19819"/>
    <cellStyle name="Moeda 4 6 3" xfId="2281"/>
    <cellStyle name="Moeda 4 6 3 2" xfId="2282"/>
    <cellStyle name="Moeda 4 6 3 2 2" xfId="11072"/>
    <cellStyle name="Moeda 4 6 3 2 2 2" xfId="28439"/>
    <cellStyle name="Moeda 4 6 3 2 3" xfId="15431"/>
    <cellStyle name="Moeda 4 6 3 2 3 2" xfId="24134"/>
    <cellStyle name="Moeda 4 6 3 2 4" xfId="19823"/>
    <cellStyle name="Moeda 4 6 3 3" xfId="2283"/>
    <cellStyle name="Moeda 4 6 3 3 2" xfId="11073"/>
    <cellStyle name="Moeda 4 6 3 3 2 2" xfId="28440"/>
    <cellStyle name="Moeda 4 6 3 3 3" xfId="15432"/>
    <cellStyle name="Moeda 4 6 3 3 3 2" xfId="24135"/>
    <cellStyle name="Moeda 4 6 3 3 4" xfId="19824"/>
    <cellStyle name="Moeda 4 6 3 4" xfId="11071"/>
    <cellStyle name="Moeda 4 6 3 4 2" xfId="28438"/>
    <cellStyle name="Moeda 4 6 3 5" xfId="15430"/>
    <cellStyle name="Moeda 4 6 3 5 2" xfId="24133"/>
    <cellStyle name="Moeda 4 6 3 6" xfId="19822"/>
    <cellStyle name="Moeda 4 6 4" xfId="2284"/>
    <cellStyle name="Moeda 4 6 4 2" xfId="11074"/>
    <cellStyle name="Moeda 4 6 4 2 2" xfId="28441"/>
    <cellStyle name="Moeda 4 6 4 3" xfId="15433"/>
    <cellStyle name="Moeda 4 6 4 3 2" xfId="24136"/>
    <cellStyle name="Moeda 4 6 4 4" xfId="19825"/>
    <cellStyle name="Moeda 4 6 5" xfId="2285"/>
    <cellStyle name="Moeda 4 6 5 2" xfId="11075"/>
    <cellStyle name="Moeda 4 6 5 2 2" xfId="28442"/>
    <cellStyle name="Moeda 4 6 5 3" xfId="15434"/>
    <cellStyle name="Moeda 4 6 5 3 2" xfId="24137"/>
    <cellStyle name="Moeda 4 6 5 4" xfId="19826"/>
    <cellStyle name="Moeda 4 6 6" xfId="8758"/>
    <cellStyle name="Moeda 4 6 6 2" xfId="13118"/>
    <cellStyle name="Moeda 4 6 6 2 2" xfId="30485"/>
    <cellStyle name="Moeda 4 6 6 3" xfId="17552"/>
    <cellStyle name="Moeda 4 6 6 3 2" xfId="26181"/>
    <cellStyle name="Moeda 4 6 6 4" xfId="21869"/>
    <cellStyle name="Moeda 4 6 7" xfId="11067"/>
    <cellStyle name="Moeda 4 6 7 2" xfId="28434"/>
    <cellStyle name="Moeda 4 6 8" xfId="15426"/>
    <cellStyle name="Moeda 4 6 8 2" xfId="24129"/>
    <cellStyle name="Moeda 4 6 9" xfId="19818"/>
    <cellStyle name="Moeda 4 7" xfId="2286"/>
    <cellStyle name="Moeda 4 7 2" xfId="2287"/>
    <cellStyle name="Moeda 4 7 2 2" xfId="2288"/>
    <cellStyle name="Moeda 4 7 2 2 2" xfId="11078"/>
    <cellStyle name="Moeda 4 7 2 2 2 2" xfId="28445"/>
    <cellStyle name="Moeda 4 7 2 2 3" xfId="15437"/>
    <cellStyle name="Moeda 4 7 2 2 3 2" xfId="24140"/>
    <cellStyle name="Moeda 4 7 2 2 4" xfId="19829"/>
    <cellStyle name="Moeda 4 7 2 3" xfId="2289"/>
    <cellStyle name="Moeda 4 7 2 3 2" xfId="11079"/>
    <cellStyle name="Moeda 4 7 2 3 2 2" xfId="28446"/>
    <cellStyle name="Moeda 4 7 2 3 3" xfId="15438"/>
    <cellStyle name="Moeda 4 7 2 3 3 2" xfId="24141"/>
    <cellStyle name="Moeda 4 7 2 3 4" xfId="19830"/>
    <cellStyle name="Moeda 4 7 2 4" xfId="11077"/>
    <cellStyle name="Moeda 4 7 2 4 2" xfId="28444"/>
    <cellStyle name="Moeda 4 7 2 5" xfId="15436"/>
    <cellStyle name="Moeda 4 7 2 5 2" xfId="24139"/>
    <cellStyle name="Moeda 4 7 2 6" xfId="19828"/>
    <cellStyle name="Moeda 4 7 3" xfId="2290"/>
    <cellStyle name="Moeda 4 7 3 2" xfId="2291"/>
    <cellStyle name="Moeda 4 7 3 2 2" xfId="11081"/>
    <cellStyle name="Moeda 4 7 3 2 2 2" xfId="28448"/>
    <cellStyle name="Moeda 4 7 3 2 3" xfId="15440"/>
    <cellStyle name="Moeda 4 7 3 2 3 2" xfId="24143"/>
    <cellStyle name="Moeda 4 7 3 2 4" xfId="19832"/>
    <cellStyle name="Moeda 4 7 3 3" xfId="2292"/>
    <cellStyle name="Moeda 4 7 3 3 2" xfId="11082"/>
    <cellStyle name="Moeda 4 7 3 3 2 2" xfId="28449"/>
    <cellStyle name="Moeda 4 7 3 3 3" xfId="15441"/>
    <cellStyle name="Moeda 4 7 3 3 3 2" xfId="24144"/>
    <cellStyle name="Moeda 4 7 3 3 4" xfId="19833"/>
    <cellStyle name="Moeda 4 7 3 4" xfId="11080"/>
    <cellStyle name="Moeda 4 7 3 4 2" xfId="28447"/>
    <cellStyle name="Moeda 4 7 3 5" xfId="15439"/>
    <cellStyle name="Moeda 4 7 3 5 2" xfId="24142"/>
    <cellStyle name="Moeda 4 7 3 6" xfId="19831"/>
    <cellStyle name="Moeda 4 7 4" xfId="2293"/>
    <cellStyle name="Moeda 4 7 4 2" xfId="11083"/>
    <cellStyle name="Moeda 4 7 4 2 2" xfId="28450"/>
    <cellStyle name="Moeda 4 7 4 3" xfId="15442"/>
    <cellStyle name="Moeda 4 7 4 3 2" xfId="24145"/>
    <cellStyle name="Moeda 4 7 4 4" xfId="19834"/>
    <cellStyle name="Moeda 4 7 5" xfId="2294"/>
    <cellStyle name="Moeda 4 7 5 2" xfId="11084"/>
    <cellStyle name="Moeda 4 7 5 2 2" xfId="28451"/>
    <cellStyle name="Moeda 4 7 5 3" xfId="15443"/>
    <cellStyle name="Moeda 4 7 5 3 2" xfId="24146"/>
    <cellStyle name="Moeda 4 7 5 4" xfId="19835"/>
    <cellStyle name="Moeda 4 7 6" xfId="11076"/>
    <cellStyle name="Moeda 4 7 6 2" xfId="28443"/>
    <cellStyle name="Moeda 4 7 7" xfId="15435"/>
    <cellStyle name="Moeda 4 7 7 2" xfId="24138"/>
    <cellStyle name="Moeda 4 7 8" xfId="19827"/>
    <cellStyle name="Moeda 4 8" xfId="2295"/>
    <cellStyle name="Moeda 4 8 2" xfId="2296"/>
    <cellStyle name="Moeda 4 8 2 2" xfId="2297"/>
    <cellStyle name="Moeda 4 8 2 2 2" xfId="11087"/>
    <cellStyle name="Moeda 4 8 2 2 2 2" xfId="28454"/>
    <cellStyle name="Moeda 4 8 2 2 3" xfId="15446"/>
    <cellStyle name="Moeda 4 8 2 2 3 2" xfId="24149"/>
    <cellStyle name="Moeda 4 8 2 2 4" xfId="19838"/>
    <cellStyle name="Moeda 4 8 2 3" xfId="2298"/>
    <cellStyle name="Moeda 4 8 2 3 2" xfId="11088"/>
    <cellStyle name="Moeda 4 8 2 3 2 2" xfId="28455"/>
    <cellStyle name="Moeda 4 8 2 3 3" xfId="15447"/>
    <cellStyle name="Moeda 4 8 2 3 3 2" xfId="24150"/>
    <cellStyle name="Moeda 4 8 2 3 4" xfId="19839"/>
    <cellStyle name="Moeda 4 8 2 4" xfId="11086"/>
    <cellStyle name="Moeda 4 8 2 4 2" xfId="28453"/>
    <cellStyle name="Moeda 4 8 2 5" xfId="15445"/>
    <cellStyle name="Moeda 4 8 2 5 2" xfId="24148"/>
    <cellStyle name="Moeda 4 8 2 6" xfId="19837"/>
    <cellStyle name="Moeda 4 8 3" xfId="2299"/>
    <cellStyle name="Moeda 4 8 3 2" xfId="11089"/>
    <cellStyle name="Moeda 4 8 3 2 2" xfId="28456"/>
    <cellStyle name="Moeda 4 8 3 3" xfId="15448"/>
    <cellStyle name="Moeda 4 8 3 3 2" xfId="24151"/>
    <cellStyle name="Moeda 4 8 3 4" xfId="19840"/>
    <cellStyle name="Moeda 4 8 4" xfId="2300"/>
    <cellStyle name="Moeda 4 8 4 2" xfId="11090"/>
    <cellStyle name="Moeda 4 8 4 2 2" xfId="28457"/>
    <cellStyle name="Moeda 4 8 4 3" xfId="15449"/>
    <cellStyle name="Moeda 4 8 4 3 2" xfId="24152"/>
    <cellStyle name="Moeda 4 8 4 4" xfId="19841"/>
    <cellStyle name="Moeda 4 8 5" xfId="11085"/>
    <cellStyle name="Moeda 4 8 5 2" xfId="28452"/>
    <cellStyle name="Moeda 4 8 6" xfId="15444"/>
    <cellStyle name="Moeda 4 8 6 2" xfId="24147"/>
    <cellStyle name="Moeda 4 8 7" xfId="19836"/>
    <cellStyle name="Moeda 4 9" xfId="2301"/>
    <cellStyle name="Moeda 4 9 2" xfId="2302"/>
    <cellStyle name="Moeda 4 9 2 2" xfId="2303"/>
    <cellStyle name="Moeda 4 9 2 2 2" xfId="11093"/>
    <cellStyle name="Moeda 4 9 2 2 2 2" xfId="28460"/>
    <cellStyle name="Moeda 4 9 2 2 3" xfId="15452"/>
    <cellStyle name="Moeda 4 9 2 2 3 2" xfId="24155"/>
    <cellStyle name="Moeda 4 9 2 2 4" xfId="19844"/>
    <cellStyle name="Moeda 4 9 2 3" xfId="2304"/>
    <cellStyle name="Moeda 4 9 2 3 2" xfId="11094"/>
    <cellStyle name="Moeda 4 9 2 3 2 2" xfId="28461"/>
    <cellStyle name="Moeda 4 9 2 3 3" xfId="15453"/>
    <cellStyle name="Moeda 4 9 2 3 3 2" xfId="24156"/>
    <cellStyle name="Moeda 4 9 2 3 4" xfId="19845"/>
    <cellStyle name="Moeda 4 9 2 4" xfId="11092"/>
    <cellStyle name="Moeda 4 9 2 4 2" xfId="28459"/>
    <cellStyle name="Moeda 4 9 2 5" xfId="15451"/>
    <cellStyle name="Moeda 4 9 2 5 2" xfId="24154"/>
    <cellStyle name="Moeda 4 9 2 6" xfId="19843"/>
    <cellStyle name="Moeda 4 9 3" xfId="2305"/>
    <cellStyle name="Moeda 4 9 3 2" xfId="11095"/>
    <cellStyle name="Moeda 4 9 3 2 2" xfId="28462"/>
    <cellStyle name="Moeda 4 9 3 3" xfId="15454"/>
    <cellStyle name="Moeda 4 9 3 3 2" xfId="24157"/>
    <cellStyle name="Moeda 4 9 3 4" xfId="19846"/>
    <cellStyle name="Moeda 4 9 4" xfId="2306"/>
    <cellStyle name="Moeda 4 9 4 2" xfId="11096"/>
    <cellStyle name="Moeda 4 9 4 2 2" xfId="28463"/>
    <cellStyle name="Moeda 4 9 4 3" xfId="15455"/>
    <cellStyle name="Moeda 4 9 4 3 2" xfId="24158"/>
    <cellStyle name="Moeda 4 9 4 4" xfId="19847"/>
    <cellStyle name="Moeda 4 9 5" xfId="11091"/>
    <cellStyle name="Moeda 4 9 5 2" xfId="28458"/>
    <cellStyle name="Moeda 4 9 6" xfId="15450"/>
    <cellStyle name="Moeda 4 9 6 2" xfId="24153"/>
    <cellStyle name="Moeda 4 9 7" xfId="19842"/>
    <cellStyle name="Moeda 5" xfId="38"/>
    <cellStyle name="Moeda 5 10" xfId="2308"/>
    <cellStyle name="Moeda 5 10 2" xfId="2309"/>
    <cellStyle name="Moeda 5 10 2 2" xfId="11099"/>
    <cellStyle name="Moeda 5 10 2 2 2" xfId="28466"/>
    <cellStyle name="Moeda 5 10 2 3" xfId="15458"/>
    <cellStyle name="Moeda 5 10 2 3 2" xfId="24161"/>
    <cellStyle name="Moeda 5 10 2 4" xfId="19850"/>
    <cellStyle name="Moeda 5 10 3" xfId="2310"/>
    <cellStyle name="Moeda 5 10 3 2" xfId="11100"/>
    <cellStyle name="Moeda 5 10 3 2 2" xfId="28467"/>
    <cellStyle name="Moeda 5 10 3 3" xfId="15459"/>
    <cellStyle name="Moeda 5 10 3 3 2" xfId="24162"/>
    <cellStyle name="Moeda 5 10 3 4" xfId="19851"/>
    <cellStyle name="Moeda 5 10 4" xfId="11098"/>
    <cellStyle name="Moeda 5 10 4 2" xfId="28465"/>
    <cellStyle name="Moeda 5 10 5" xfId="15457"/>
    <cellStyle name="Moeda 5 10 5 2" xfId="24160"/>
    <cellStyle name="Moeda 5 10 6" xfId="19849"/>
    <cellStyle name="Moeda 5 11" xfId="2311"/>
    <cellStyle name="Moeda 5 11 2" xfId="11101"/>
    <cellStyle name="Moeda 5 11 2 2" xfId="28468"/>
    <cellStyle name="Moeda 5 11 3" xfId="15460"/>
    <cellStyle name="Moeda 5 11 3 2" xfId="24163"/>
    <cellStyle name="Moeda 5 11 4" xfId="19852"/>
    <cellStyle name="Moeda 5 12" xfId="2312"/>
    <cellStyle name="Moeda 5 12 2" xfId="11102"/>
    <cellStyle name="Moeda 5 12 2 2" xfId="28469"/>
    <cellStyle name="Moeda 5 12 3" xfId="15461"/>
    <cellStyle name="Moeda 5 12 3 2" xfId="24164"/>
    <cellStyle name="Moeda 5 12 4" xfId="19853"/>
    <cellStyle name="Moeda 5 13" xfId="8376"/>
    <cellStyle name="Moeda 5 13 2" xfId="12848"/>
    <cellStyle name="Moeda 5 13 2 2" xfId="30215"/>
    <cellStyle name="Moeda 5 13 3" xfId="17242"/>
    <cellStyle name="Moeda 5 13 3 2" xfId="25911"/>
    <cellStyle name="Moeda 5 13 4" xfId="21599"/>
    <cellStyle name="Moeda 5 14" xfId="8759"/>
    <cellStyle name="Moeda 5 14 2" xfId="13119"/>
    <cellStyle name="Moeda 5 14 2 2" xfId="30486"/>
    <cellStyle name="Moeda 5 14 3" xfId="17553"/>
    <cellStyle name="Moeda 5 14 3 2" xfId="26182"/>
    <cellStyle name="Moeda 5 14 4" xfId="21870"/>
    <cellStyle name="Moeda 5 15" xfId="9115"/>
    <cellStyle name="Moeda 5 16" xfId="2307"/>
    <cellStyle name="Moeda 5 16 2" xfId="15456"/>
    <cellStyle name="Moeda 5 16 3" xfId="24159"/>
    <cellStyle name="Moeda 5 17" xfId="11097"/>
    <cellStyle name="Moeda 5 17 2" xfId="28464"/>
    <cellStyle name="Moeda 5 18" xfId="19848"/>
    <cellStyle name="Moeda 5 2" xfId="39"/>
    <cellStyle name="Moeda 5 2 10" xfId="2314"/>
    <cellStyle name="Moeda 5 2 10 2" xfId="11104"/>
    <cellStyle name="Moeda 5 2 10 2 2" xfId="28471"/>
    <cellStyle name="Moeda 5 2 10 3" xfId="15463"/>
    <cellStyle name="Moeda 5 2 10 3 2" xfId="24166"/>
    <cellStyle name="Moeda 5 2 10 4" xfId="19855"/>
    <cellStyle name="Moeda 5 2 11" xfId="8377"/>
    <cellStyle name="Moeda 5 2 11 2" xfId="12849"/>
    <cellStyle name="Moeda 5 2 11 2 2" xfId="30216"/>
    <cellStyle name="Moeda 5 2 11 3" xfId="17243"/>
    <cellStyle name="Moeda 5 2 11 3 2" xfId="25912"/>
    <cellStyle name="Moeda 5 2 11 4" xfId="21600"/>
    <cellStyle name="Moeda 5 2 12" xfId="8760"/>
    <cellStyle name="Moeda 5 2 12 2" xfId="13120"/>
    <cellStyle name="Moeda 5 2 12 2 2" xfId="30487"/>
    <cellStyle name="Moeda 5 2 12 3" xfId="17554"/>
    <cellStyle name="Moeda 5 2 12 3 2" xfId="26183"/>
    <cellStyle name="Moeda 5 2 12 4" xfId="21871"/>
    <cellStyle name="Moeda 5 2 13" xfId="9116"/>
    <cellStyle name="Moeda 5 2 14" xfId="2313"/>
    <cellStyle name="Moeda 5 2 14 2" xfId="15462"/>
    <cellStyle name="Moeda 5 2 14 3" xfId="24165"/>
    <cellStyle name="Moeda 5 2 15" xfId="11103"/>
    <cellStyle name="Moeda 5 2 15 2" xfId="28470"/>
    <cellStyle name="Moeda 5 2 16" xfId="19854"/>
    <cellStyle name="Moeda 5 2 2" xfId="21"/>
    <cellStyle name="Moeda 5 2 2 10" xfId="2316"/>
    <cellStyle name="Moeda 5 2 2 10 2" xfId="11106"/>
    <cellStyle name="Moeda 5 2 2 10 2 2" xfId="28473"/>
    <cellStyle name="Moeda 5 2 2 10 3" xfId="15465"/>
    <cellStyle name="Moeda 5 2 2 10 3 2" xfId="24168"/>
    <cellStyle name="Moeda 5 2 2 10 4" xfId="19857"/>
    <cellStyle name="Moeda 5 2 2 11" xfId="2317"/>
    <cellStyle name="Moeda 5 2 2 11 2" xfId="11107"/>
    <cellStyle name="Moeda 5 2 2 11 2 2" xfId="28474"/>
    <cellStyle name="Moeda 5 2 2 11 3" xfId="15466"/>
    <cellStyle name="Moeda 5 2 2 11 3 2" xfId="24169"/>
    <cellStyle name="Moeda 5 2 2 11 4" xfId="19858"/>
    <cellStyle name="Moeda 5 2 2 12" xfId="8378"/>
    <cellStyle name="Moeda 5 2 2 12 2" xfId="12850"/>
    <cellStyle name="Moeda 5 2 2 12 2 2" xfId="30217"/>
    <cellStyle name="Moeda 5 2 2 12 3" xfId="17244"/>
    <cellStyle name="Moeda 5 2 2 12 3 2" xfId="25913"/>
    <cellStyle name="Moeda 5 2 2 12 4" xfId="21601"/>
    <cellStyle name="Moeda 5 2 2 13" xfId="8761"/>
    <cellStyle name="Moeda 5 2 2 13 2" xfId="13121"/>
    <cellStyle name="Moeda 5 2 2 13 2 2" xfId="30488"/>
    <cellStyle name="Moeda 5 2 2 13 3" xfId="17555"/>
    <cellStyle name="Moeda 5 2 2 13 3 2" xfId="26184"/>
    <cellStyle name="Moeda 5 2 2 13 4" xfId="21872"/>
    <cellStyle name="Moeda 5 2 2 14" xfId="9107"/>
    <cellStyle name="Moeda 5 2 2 14 2" xfId="13446"/>
    <cellStyle name="Moeda 5 2 2 14 2 2" xfId="30813"/>
    <cellStyle name="Moeda 5 2 2 14 3" xfId="17893"/>
    <cellStyle name="Moeda 5 2 2 14 3 2" xfId="26509"/>
    <cellStyle name="Moeda 5 2 2 14 4" xfId="22197"/>
    <cellStyle name="Moeda 5 2 2 15" xfId="2315"/>
    <cellStyle name="Moeda 5 2 2 15 2" xfId="15464"/>
    <cellStyle name="Moeda 5 2 2 15 3" xfId="24167"/>
    <cellStyle name="Moeda 5 2 2 16" xfId="11105"/>
    <cellStyle name="Moeda 5 2 2 16 2" xfId="28472"/>
    <cellStyle name="Moeda 5 2 2 17" xfId="13455"/>
    <cellStyle name="Moeda 5 2 2 17 2" xfId="22203"/>
    <cellStyle name="Moeda 5 2 2 18" xfId="19856"/>
    <cellStyle name="Moeda 5 2 2 2" xfId="2318"/>
    <cellStyle name="Moeda 5 2 2 2 10" xfId="8762"/>
    <cellStyle name="Moeda 5 2 2 2 10 2" xfId="13122"/>
    <cellStyle name="Moeda 5 2 2 2 10 2 2" xfId="30489"/>
    <cellStyle name="Moeda 5 2 2 2 10 3" xfId="17556"/>
    <cellStyle name="Moeda 5 2 2 2 10 3 2" xfId="26185"/>
    <cellStyle name="Moeda 5 2 2 2 10 4" xfId="21873"/>
    <cellStyle name="Moeda 5 2 2 2 11" xfId="11108"/>
    <cellStyle name="Moeda 5 2 2 2 11 2" xfId="28475"/>
    <cellStyle name="Moeda 5 2 2 2 12" xfId="15467"/>
    <cellStyle name="Moeda 5 2 2 2 12 2" xfId="24170"/>
    <cellStyle name="Moeda 5 2 2 2 13" xfId="19859"/>
    <cellStyle name="Moeda 5 2 2 2 2" xfId="2319"/>
    <cellStyle name="Moeda 5 2 2 2 2 2" xfId="2320"/>
    <cellStyle name="Moeda 5 2 2 2 2 2 2" xfId="2321"/>
    <cellStyle name="Moeda 5 2 2 2 2 2 2 2" xfId="11111"/>
    <cellStyle name="Moeda 5 2 2 2 2 2 2 2 2" xfId="28478"/>
    <cellStyle name="Moeda 5 2 2 2 2 2 2 3" xfId="15470"/>
    <cellStyle name="Moeda 5 2 2 2 2 2 2 3 2" xfId="24173"/>
    <cellStyle name="Moeda 5 2 2 2 2 2 2 4" xfId="19862"/>
    <cellStyle name="Moeda 5 2 2 2 2 2 3" xfId="2322"/>
    <cellStyle name="Moeda 5 2 2 2 2 2 3 2" xfId="11112"/>
    <cellStyle name="Moeda 5 2 2 2 2 2 3 2 2" xfId="28479"/>
    <cellStyle name="Moeda 5 2 2 2 2 2 3 3" xfId="15471"/>
    <cellStyle name="Moeda 5 2 2 2 2 2 3 3 2" xfId="24174"/>
    <cellStyle name="Moeda 5 2 2 2 2 2 3 4" xfId="19863"/>
    <cellStyle name="Moeda 5 2 2 2 2 2 4" xfId="11110"/>
    <cellStyle name="Moeda 5 2 2 2 2 2 4 2" xfId="28477"/>
    <cellStyle name="Moeda 5 2 2 2 2 2 5" xfId="15469"/>
    <cellStyle name="Moeda 5 2 2 2 2 2 5 2" xfId="24172"/>
    <cellStyle name="Moeda 5 2 2 2 2 2 6" xfId="19861"/>
    <cellStyle name="Moeda 5 2 2 2 2 3" xfId="2323"/>
    <cellStyle name="Moeda 5 2 2 2 2 3 2" xfId="2324"/>
    <cellStyle name="Moeda 5 2 2 2 2 3 2 2" xfId="11114"/>
    <cellStyle name="Moeda 5 2 2 2 2 3 2 2 2" xfId="28481"/>
    <cellStyle name="Moeda 5 2 2 2 2 3 2 3" xfId="15473"/>
    <cellStyle name="Moeda 5 2 2 2 2 3 2 3 2" xfId="24176"/>
    <cellStyle name="Moeda 5 2 2 2 2 3 2 4" xfId="19865"/>
    <cellStyle name="Moeda 5 2 2 2 2 3 3" xfId="2325"/>
    <cellStyle name="Moeda 5 2 2 2 2 3 3 2" xfId="11115"/>
    <cellStyle name="Moeda 5 2 2 2 2 3 3 2 2" xfId="28482"/>
    <cellStyle name="Moeda 5 2 2 2 2 3 3 3" xfId="15474"/>
    <cellStyle name="Moeda 5 2 2 2 2 3 3 3 2" xfId="24177"/>
    <cellStyle name="Moeda 5 2 2 2 2 3 3 4" xfId="19866"/>
    <cellStyle name="Moeda 5 2 2 2 2 3 4" xfId="11113"/>
    <cellStyle name="Moeda 5 2 2 2 2 3 4 2" xfId="28480"/>
    <cellStyle name="Moeda 5 2 2 2 2 3 5" xfId="15472"/>
    <cellStyle name="Moeda 5 2 2 2 2 3 5 2" xfId="24175"/>
    <cellStyle name="Moeda 5 2 2 2 2 3 6" xfId="19864"/>
    <cellStyle name="Moeda 5 2 2 2 2 4" xfId="2326"/>
    <cellStyle name="Moeda 5 2 2 2 2 4 2" xfId="11116"/>
    <cellStyle name="Moeda 5 2 2 2 2 4 2 2" xfId="28483"/>
    <cellStyle name="Moeda 5 2 2 2 2 4 3" xfId="15475"/>
    <cellStyle name="Moeda 5 2 2 2 2 4 3 2" xfId="24178"/>
    <cellStyle name="Moeda 5 2 2 2 2 4 4" xfId="19867"/>
    <cellStyle name="Moeda 5 2 2 2 2 5" xfId="2327"/>
    <cellStyle name="Moeda 5 2 2 2 2 5 2" xfId="11117"/>
    <cellStyle name="Moeda 5 2 2 2 2 5 2 2" xfId="28484"/>
    <cellStyle name="Moeda 5 2 2 2 2 5 3" xfId="15476"/>
    <cellStyle name="Moeda 5 2 2 2 2 5 3 2" xfId="24179"/>
    <cellStyle name="Moeda 5 2 2 2 2 5 4" xfId="19868"/>
    <cellStyle name="Moeda 5 2 2 2 2 6" xfId="8763"/>
    <cellStyle name="Moeda 5 2 2 2 2 6 2" xfId="13123"/>
    <cellStyle name="Moeda 5 2 2 2 2 6 2 2" xfId="30490"/>
    <cellStyle name="Moeda 5 2 2 2 2 6 3" xfId="17557"/>
    <cellStyle name="Moeda 5 2 2 2 2 6 3 2" xfId="26186"/>
    <cellStyle name="Moeda 5 2 2 2 2 6 4" xfId="21874"/>
    <cellStyle name="Moeda 5 2 2 2 2 7" xfId="11109"/>
    <cellStyle name="Moeda 5 2 2 2 2 7 2" xfId="28476"/>
    <cellStyle name="Moeda 5 2 2 2 2 8" xfId="15468"/>
    <cellStyle name="Moeda 5 2 2 2 2 8 2" xfId="24171"/>
    <cellStyle name="Moeda 5 2 2 2 2 9" xfId="19860"/>
    <cellStyle name="Moeda 5 2 2 2 3" xfId="2328"/>
    <cellStyle name="Moeda 5 2 2 2 3 2" xfId="2329"/>
    <cellStyle name="Moeda 5 2 2 2 3 2 2" xfId="2330"/>
    <cellStyle name="Moeda 5 2 2 2 3 2 2 2" xfId="11120"/>
    <cellStyle name="Moeda 5 2 2 2 3 2 2 2 2" xfId="28487"/>
    <cellStyle name="Moeda 5 2 2 2 3 2 2 3" xfId="15479"/>
    <cellStyle name="Moeda 5 2 2 2 3 2 2 3 2" xfId="24182"/>
    <cellStyle name="Moeda 5 2 2 2 3 2 2 4" xfId="19871"/>
    <cellStyle name="Moeda 5 2 2 2 3 2 3" xfId="2331"/>
    <cellStyle name="Moeda 5 2 2 2 3 2 3 2" xfId="11121"/>
    <cellStyle name="Moeda 5 2 2 2 3 2 3 2 2" xfId="28488"/>
    <cellStyle name="Moeda 5 2 2 2 3 2 3 3" xfId="15480"/>
    <cellStyle name="Moeda 5 2 2 2 3 2 3 3 2" xfId="24183"/>
    <cellStyle name="Moeda 5 2 2 2 3 2 3 4" xfId="19872"/>
    <cellStyle name="Moeda 5 2 2 2 3 2 4" xfId="11119"/>
    <cellStyle name="Moeda 5 2 2 2 3 2 4 2" xfId="28486"/>
    <cellStyle name="Moeda 5 2 2 2 3 2 5" xfId="15478"/>
    <cellStyle name="Moeda 5 2 2 2 3 2 5 2" xfId="24181"/>
    <cellStyle name="Moeda 5 2 2 2 3 2 6" xfId="19870"/>
    <cellStyle name="Moeda 5 2 2 2 3 3" xfId="2332"/>
    <cellStyle name="Moeda 5 2 2 2 3 3 2" xfId="2333"/>
    <cellStyle name="Moeda 5 2 2 2 3 3 2 2" xfId="11123"/>
    <cellStyle name="Moeda 5 2 2 2 3 3 2 2 2" xfId="28490"/>
    <cellStyle name="Moeda 5 2 2 2 3 3 2 3" xfId="15482"/>
    <cellStyle name="Moeda 5 2 2 2 3 3 2 3 2" xfId="24185"/>
    <cellStyle name="Moeda 5 2 2 2 3 3 2 4" xfId="19874"/>
    <cellStyle name="Moeda 5 2 2 2 3 3 3" xfId="2334"/>
    <cellStyle name="Moeda 5 2 2 2 3 3 3 2" xfId="11124"/>
    <cellStyle name="Moeda 5 2 2 2 3 3 3 2 2" xfId="28491"/>
    <cellStyle name="Moeda 5 2 2 2 3 3 3 3" xfId="15483"/>
    <cellStyle name="Moeda 5 2 2 2 3 3 3 3 2" xfId="24186"/>
    <cellStyle name="Moeda 5 2 2 2 3 3 3 4" xfId="19875"/>
    <cellStyle name="Moeda 5 2 2 2 3 3 4" xfId="11122"/>
    <cellStyle name="Moeda 5 2 2 2 3 3 4 2" xfId="28489"/>
    <cellStyle name="Moeda 5 2 2 2 3 3 5" xfId="15481"/>
    <cellStyle name="Moeda 5 2 2 2 3 3 5 2" xfId="24184"/>
    <cellStyle name="Moeda 5 2 2 2 3 3 6" xfId="19873"/>
    <cellStyle name="Moeda 5 2 2 2 3 4" xfId="2335"/>
    <cellStyle name="Moeda 5 2 2 2 3 4 2" xfId="11125"/>
    <cellStyle name="Moeda 5 2 2 2 3 4 2 2" xfId="28492"/>
    <cellStyle name="Moeda 5 2 2 2 3 4 3" xfId="15484"/>
    <cellStyle name="Moeda 5 2 2 2 3 4 3 2" xfId="24187"/>
    <cellStyle name="Moeda 5 2 2 2 3 4 4" xfId="19876"/>
    <cellStyle name="Moeda 5 2 2 2 3 5" xfId="2336"/>
    <cellStyle name="Moeda 5 2 2 2 3 5 2" xfId="11126"/>
    <cellStyle name="Moeda 5 2 2 2 3 5 2 2" xfId="28493"/>
    <cellStyle name="Moeda 5 2 2 2 3 5 3" xfId="15485"/>
    <cellStyle name="Moeda 5 2 2 2 3 5 3 2" xfId="24188"/>
    <cellStyle name="Moeda 5 2 2 2 3 5 4" xfId="19877"/>
    <cellStyle name="Moeda 5 2 2 2 3 6" xfId="11118"/>
    <cellStyle name="Moeda 5 2 2 2 3 6 2" xfId="28485"/>
    <cellStyle name="Moeda 5 2 2 2 3 7" xfId="15477"/>
    <cellStyle name="Moeda 5 2 2 2 3 7 2" xfId="24180"/>
    <cellStyle name="Moeda 5 2 2 2 3 8" xfId="19869"/>
    <cellStyle name="Moeda 5 2 2 2 4" xfId="2337"/>
    <cellStyle name="Moeda 5 2 2 2 4 2" xfId="2338"/>
    <cellStyle name="Moeda 5 2 2 2 4 2 2" xfId="2339"/>
    <cellStyle name="Moeda 5 2 2 2 4 2 2 2" xfId="11129"/>
    <cellStyle name="Moeda 5 2 2 2 4 2 2 2 2" xfId="28496"/>
    <cellStyle name="Moeda 5 2 2 2 4 2 2 3" xfId="15488"/>
    <cellStyle name="Moeda 5 2 2 2 4 2 2 3 2" xfId="24191"/>
    <cellStyle name="Moeda 5 2 2 2 4 2 2 4" xfId="19880"/>
    <cellStyle name="Moeda 5 2 2 2 4 2 3" xfId="2340"/>
    <cellStyle name="Moeda 5 2 2 2 4 2 3 2" xfId="11130"/>
    <cellStyle name="Moeda 5 2 2 2 4 2 3 2 2" xfId="28497"/>
    <cellStyle name="Moeda 5 2 2 2 4 2 3 3" xfId="15489"/>
    <cellStyle name="Moeda 5 2 2 2 4 2 3 3 2" xfId="24192"/>
    <cellStyle name="Moeda 5 2 2 2 4 2 3 4" xfId="19881"/>
    <cellStyle name="Moeda 5 2 2 2 4 2 4" xfId="11128"/>
    <cellStyle name="Moeda 5 2 2 2 4 2 4 2" xfId="28495"/>
    <cellStyle name="Moeda 5 2 2 2 4 2 5" xfId="15487"/>
    <cellStyle name="Moeda 5 2 2 2 4 2 5 2" xfId="24190"/>
    <cellStyle name="Moeda 5 2 2 2 4 2 6" xfId="19879"/>
    <cellStyle name="Moeda 5 2 2 2 4 3" xfId="2341"/>
    <cellStyle name="Moeda 5 2 2 2 4 3 2" xfId="11131"/>
    <cellStyle name="Moeda 5 2 2 2 4 3 2 2" xfId="28498"/>
    <cellStyle name="Moeda 5 2 2 2 4 3 3" xfId="15490"/>
    <cellStyle name="Moeda 5 2 2 2 4 3 3 2" xfId="24193"/>
    <cellStyle name="Moeda 5 2 2 2 4 3 4" xfId="19882"/>
    <cellStyle name="Moeda 5 2 2 2 4 4" xfId="2342"/>
    <cellStyle name="Moeda 5 2 2 2 4 4 2" xfId="11132"/>
    <cellStyle name="Moeda 5 2 2 2 4 4 2 2" xfId="28499"/>
    <cellStyle name="Moeda 5 2 2 2 4 4 3" xfId="15491"/>
    <cellStyle name="Moeda 5 2 2 2 4 4 3 2" xfId="24194"/>
    <cellStyle name="Moeda 5 2 2 2 4 4 4" xfId="19883"/>
    <cellStyle name="Moeda 5 2 2 2 4 5" xfId="11127"/>
    <cellStyle name="Moeda 5 2 2 2 4 5 2" xfId="28494"/>
    <cellStyle name="Moeda 5 2 2 2 4 6" xfId="15486"/>
    <cellStyle name="Moeda 5 2 2 2 4 6 2" xfId="24189"/>
    <cellStyle name="Moeda 5 2 2 2 4 7" xfId="19878"/>
    <cellStyle name="Moeda 5 2 2 2 5" xfId="2343"/>
    <cellStyle name="Moeda 5 2 2 2 5 2" xfId="2344"/>
    <cellStyle name="Moeda 5 2 2 2 5 2 2" xfId="2345"/>
    <cellStyle name="Moeda 5 2 2 2 5 2 2 2" xfId="11135"/>
    <cellStyle name="Moeda 5 2 2 2 5 2 2 2 2" xfId="28502"/>
    <cellStyle name="Moeda 5 2 2 2 5 2 2 3" xfId="15494"/>
    <cellStyle name="Moeda 5 2 2 2 5 2 2 3 2" xfId="24197"/>
    <cellStyle name="Moeda 5 2 2 2 5 2 2 4" xfId="19886"/>
    <cellStyle name="Moeda 5 2 2 2 5 2 3" xfId="2346"/>
    <cellStyle name="Moeda 5 2 2 2 5 2 3 2" xfId="11136"/>
    <cellStyle name="Moeda 5 2 2 2 5 2 3 2 2" xfId="28503"/>
    <cellStyle name="Moeda 5 2 2 2 5 2 3 3" xfId="15495"/>
    <cellStyle name="Moeda 5 2 2 2 5 2 3 3 2" xfId="24198"/>
    <cellStyle name="Moeda 5 2 2 2 5 2 3 4" xfId="19887"/>
    <cellStyle name="Moeda 5 2 2 2 5 2 4" xfId="11134"/>
    <cellStyle name="Moeda 5 2 2 2 5 2 4 2" xfId="28501"/>
    <cellStyle name="Moeda 5 2 2 2 5 2 5" xfId="15493"/>
    <cellStyle name="Moeda 5 2 2 2 5 2 5 2" xfId="24196"/>
    <cellStyle name="Moeda 5 2 2 2 5 2 6" xfId="19885"/>
    <cellStyle name="Moeda 5 2 2 2 5 3" xfId="2347"/>
    <cellStyle name="Moeda 5 2 2 2 5 3 2" xfId="11137"/>
    <cellStyle name="Moeda 5 2 2 2 5 3 2 2" xfId="28504"/>
    <cellStyle name="Moeda 5 2 2 2 5 3 3" xfId="15496"/>
    <cellStyle name="Moeda 5 2 2 2 5 3 3 2" xfId="24199"/>
    <cellStyle name="Moeda 5 2 2 2 5 3 4" xfId="19888"/>
    <cellStyle name="Moeda 5 2 2 2 5 4" xfId="2348"/>
    <cellStyle name="Moeda 5 2 2 2 5 4 2" xfId="11138"/>
    <cellStyle name="Moeda 5 2 2 2 5 4 2 2" xfId="28505"/>
    <cellStyle name="Moeda 5 2 2 2 5 4 3" xfId="15497"/>
    <cellStyle name="Moeda 5 2 2 2 5 4 3 2" xfId="24200"/>
    <cellStyle name="Moeda 5 2 2 2 5 4 4" xfId="19889"/>
    <cellStyle name="Moeda 5 2 2 2 5 5" xfId="11133"/>
    <cellStyle name="Moeda 5 2 2 2 5 5 2" xfId="28500"/>
    <cellStyle name="Moeda 5 2 2 2 5 6" xfId="15492"/>
    <cellStyle name="Moeda 5 2 2 2 5 6 2" xfId="24195"/>
    <cellStyle name="Moeda 5 2 2 2 5 7" xfId="19884"/>
    <cellStyle name="Moeda 5 2 2 2 6" xfId="2349"/>
    <cellStyle name="Moeda 5 2 2 2 6 2" xfId="2350"/>
    <cellStyle name="Moeda 5 2 2 2 6 2 2" xfId="11140"/>
    <cellStyle name="Moeda 5 2 2 2 6 2 2 2" xfId="28507"/>
    <cellStyle name="Moeda 5 2 2 2 6 2 3" xfId="15499"/>
    <cellStyle name="Moeda 5 2 2 2 6 2 3 2" xfId="24202"/>
    <cellStyle name="Moeda 5 2 2 2 6 2 4" xfId="19891"/>
    <cellStyle name="Moeda 5 2 2 2 6 3" xfId="2351"/>
    <cellStyle name="Moeda 5 2 2 2 6 3 2" xfId="11141"/>
    <cellStyle name="Moeda 5 2 2 2 6 3 2 2" xfId="28508"/>
    <cellStyle name="Moeda 5 2 2 2 6 3 3" xfId="15500"/>
    <cellStyle name="Moeda 5 2 2 2 6 3 3 2" xfId="24203"/>
    <cellStyle name="Moeda 5 2 2 2 6 3 4" xfId="19892"/>
    <cellStyle name="Moeda 5 2 2 2 6 4" xfId="11139"/>
    <cellStyle name="Moeda 5 2 2 2 6 4 2" xfId="28506"/>
    <cellStyle name="Moeda 5 2 2 2 6 5" xfId="15498"/>
    <cellStyle name="Moeda 5 2 2 2 6 5 2" xfId="24201"/>
    <cellStyle name="Moeda 5 2 2 2 6 6" xfId="19890"/>
    <cellStyle name="Moeda 5 2 2 2 7" xfId="2352"/>
    <cellStyle name="Moeda 5 2 2 2 7 2" xfId="11142"/>
    <cellStyle name="Moeda 5 2 2 2 7 2 2" xfId="28509"/>
    <cellStyle name="Moeda 5 2 2 2 7 3" xfId="15501"/>
    <cellStyle name="Moeda 5 2 2 2 7 3 2" xfId="24204"/>
    <cellStyle name="Moeda 5 2 2 2 7 4" xfId="19893"/>
    <cellStyle name="Moeda 5 2 2 2 8" xfId="2353"/>
    <cellStyle name="Moeda 5 2 2 2 8 2" xfId="11143"/>
    <cellStyle name="Moeda 5 2 2 2 8 2 2" xfId="28510"/>
    <cellStyle name="Moeda 5 2 2 2 8 3" xfId="15502"/>
    <cellStyle name="Moeda 5 2 2 2 8 3 2" xfId="24205"/>
    <cellStyle name="Moeda 5 2 2 2 8 4" xfId="19894"/>
    <cellStyle name="Moeda 5 2 2 2 9" xfId="8379"/>
    <cellStyle name="Moeda 5 2 2 2 9 2" xfId="12851"/>
    <cellStyle name="Moeda 5 2 2 2 9 2 2" xfId="30218"/>
    <cellStyle name="Moeda 5 2 2 2 9 3" xfId="17245"/>
    <cellStyle name="Moeda 5 2 2 2 9 3 2" xfId="25914"/>
    <cellStyle name="Moeda 5 2 2 2 9 4" xfId="21602"/>
    <cellStyle name="Moeda 5 2 2 3" xfId="2354"/>
    <cellStyle name="Moeda 5 2 2 3 2" xfId="2355"/>
    <cellStyle name="Moeda 5 2 2 3 2 2" xfId="2356"/>
    <cellStyle name="Moeda 5 2 2 3 2 2 2" xfId="11146"/>
    <cellStyle name="Moeda 5 2 2 3 2 2 2 2" xfId="28513"/>
    <cellStyle name="Moeda 5 2 2 3 2 2 3" xfId="15505"/>
    <cellStyle name="Moeda 5 2 2 3 2 2 3 2" xfId="24208"/>
    <cellStyle name="Moeda 5 2 2 3 2 2 4" xfId="19897"/>
    <cellStyle name="Moeda 5 2 2 3 2 3" xfId="2357"/>
    <cellStyle name="Moeda 5 2 2 3 2 3 2" xfId="11147"/>
    <cellStyle name="Moeda 5 2 2 3 2 3 2 2" xfId="28514"/>
    <cellStyle name="Moeda 5 2 2 3 2 3 3" xfId="15506"/>
    <cellStyle name="Moeda 5 2 2 3 2 3 3 2" xfId="24209"/>
    <cellStyle name="Moeda 5 2 2 3 2 3 4" xfId="19898"/>
    <cellStyle name="Moeda 5 2 2 3 2 4" xfId="11145"/>
    <cellStyle name="Moeda 5 2 2 3 2 4 2" xfId="28512"/>
    <cellStyle name="Moeda 5 2 2 3 2 5" xfId="15504"/>
    <cellStyle name="Moeda 5 2 2 3 2 5 2" xfId="24207"/>
    <cellStyle name="Moeda 5 2 2 3 2 6" xfId="19896"/>
    <cellStyle name="Moeda 5 2 2 3 3" xfId="2358"/>
    <cellStyle name="Moeda 5 2 2 3 3 2" xfId="2359"/>
    <cellStyle name="Moeda 5 2 2 3 3 2 2" xfId="11149"/>
    <cellStyle name="Moeda 5 2 2 3 3 2 2 2" xfId="28516"/>
    <cellStyle name="Moeda 5 2 2 3 3 2 3" xfId="15508"/>
    <cellStyle name="Moeda 5 2 2 3 3 2 3 2" xfId="24211"/>
    <cellStyle name="Moeda 5 2 2 3 3 2 4" xfId="19900"/>
    <cellStyle name="Moeda 5 2 2 3 3 3" xfId="2360"/>
    <cellStyle name="Moeda 5 2 2 3 3 3 2" xfId="11150"/>
    <cellStyle name="Moeda 5 2 2 3 3 3 2 2" xfId="28517"/>
    <cellStyle name="Moeda 5 2 2 3 3 3 3" xfId="15509"/>
    <cellStyle name="Moeda 5 2 2 3 3 3 3 2" xfId="24212"/>
    <cellStyle name="Moeda 5 2 2 3 3 3 4" xfId="19901"/>
    <cellStyle name="Moeda 5 2 2 3 3 4" xfId="11148"/>
    <cellStyle name="Moeda 5 2 2 3 3 4 2" xfId="28515"/>
    <cellStyle name="Moeda 5 2 2 3 3 5" xfId="15507"/>
    <cellStyle name="Moeda 5 2 2 3 3 5 2" xfId="24210"/>
    <cellStyle name="Moeda 5 2 2 3 3 6" xfId="19899"/>
    <cellStyle name="Moeda 5 2 2 3 4" xfId="2361"/>
    <cellStyle name="Moeda 5 2 2 3 4 2" xfId="11151"/>
    <cellStyle name="Moeda 5 2 2 3 4 2 2" xfId="28518"/>
    <cellStyle name="Moeda 5 2 2 3 4 3" xfId="15510"/>
    <cellStyle name="Moeda 5 2 2 3 4 3 2" xfId="24213"/>
    <cellStyle name="Moeda 5 2 2 3 4 4" xfId="19902"/>
    <cellStyle name="Moeda 5 2 2 3 5" xfId="2362"/>
    <cellStyle name="Moeda 5 2 2 3 5 2" xfId="11152"/>
    <cellStyle name="Moeda 5 2 2 3 5 2 2" xfId="28519"/>
    <cellStyle name="Moeda 5 2 2 3 5 3" xfId="15511"/>
    <cellStyle name="Moeda 5 2 2 3 5 3 2" xfId="24214"/>
    <cellStyle name="Moeda 5 2 2 3 5 4" xfId="19903"/>
    <cellStyle name="Moeda 5 2 2 3 6" xfId="8764"/>
    <cellStyle name="Moeda 5 2 2 3 6 2" xfId="13124"/>
    <cellStyle name="Moeda 5 2 2 3 6 2 2" xfId="30491"/>
    <cellStyle name="Moeda 5 2 2 3 6 3" xfId="17558"/>
    <cellStyle name="Moeda 5 2 2 3 6 3 2" xfId="26187"/>
    <cellStyle name="Moeda 5 2 2 3 6 4" xfId="21875"/>
    <cellStyle name="Moeda 5 2 2 3 7" xfId="11144"/>
    <cellStyle name="Moeda 5 2 2 3 7 2" xfId="28511"/>
    <cellStyle name="Moeda 5 2 2 3 8" xfId="15503"/>
    <cellStyle name="Moeda 5 2 2 3 8 2" xfId="24206"/>
    <cellStyle name="Moeda 5 2 2 3 9" xfId="19895"/>
    <cellStyle name="Moeda 5 2 2 4" xfId="2363"/>
    <cellStyle name="Moeda 5 2 2 4 2" xfId="2364"/>
    <cellStyle name="Moeda 5 2 2 4 2 2" xfId="2365"/>
    <cellStyle name="Moeda 5 2 2 4 2 2 2" xfId="11155"/>
    <cellStyle name="Moeda 5 2 2 4 2 2 2 2" xfId="28522"/>
    <cellStyle name="Moeda 5 2 2 4 2 2 3" xfId="15514"/>
    <cellStyle name="Moeda 5 2 2 4 2 2 3 2" xfId="24217"/>
    <cellStyle name="Moeda 5 2 2 4 2 2 4" xfId="19906"/>
    <cellStyle name="Moeda 5 2 2 4 2 3" xfId="2366"/>
    <cellStyle name="Moeda 5 2 2 4 2 3 2" xfId="11156"/>
    <cellStyle name="Moeda 5 2 2 4 2 3 2 2" xfId="28523"/>
    <cellStyle name="Moeda 5 2 2 4 2 3 3" xfId="15515"/>
    <cellStyle name="Moeda 5 2 2 4 2 3 3 2" xfId="24218"/>
    <cellStyle name="Moeda 5 2 2 4 2 3 4" xfId="19907"/>
    <cellStyle name="Moeda 5 2 2 4 2 4" xfId="11154"/>
    <cellStyle name="Moeda 5 2 2 4 2 4 2" xfId="28521"/>
    <cellStyle name="Moeda 5 2 2 4 2 5" xfId="15513"/>
    <cellStyle name="Moeda 5 2 2 4 2 5 2" xfId="24216"/>
    <cellStyle name="Moeda 5 2 2 4 2 6" xfId="19905"/>
    <cellStyle name="Moeda 5 2 2 4 3" xfId="2367"/>
    <cellStyle name="Moeda 5 2 2 4 3 2" xfId="2368"/>
    <cellStyle name="Moeda 5 2 2 4 3 2 2" xfId="11158"/>
    <cellStyle name="Moeda 5 2 2 4 3 2 2 2" xfId="28525"/>
    <cellStyle name="Moeda 5 2 2 4 3 2 3" xfId="15517"/>
    <cellStyle name="Moeda 5 2 2 4 3 2 3 2" xfId="24220"/>
    <cellStyle name="Moeda 5 2 2 4 3 2 4" xfId="19909"/>
    <cellStyle name="Moeda 5 2 2 4 3 3" xfId="2369"/>
    <cellStyle name="Moeda 5 2 2 4 3 3 2" xfId="11159"/>
    <cellStyle name="Moeda 5 2 2 4 3 3 2 2" xfId="28526"/>
    <cellStyle name="Moeda 5 2 2 4 3 3 3" xfId="15518"/>
    <cellStyle name="Moeda 5 2 2 4 3 3 3 2" xfId="24221"/>
    <cellStyle name="Moeda 5 2 2 4 3 3 4" xfId="19910"/>
    <cellStyle name="Moeda 5 2 2 4 3 4" xfId="11157"/>
    <cellStyle name="Moeda 5 2 2 4 3 4 2" xfId="28524"/>
    <cellStyle name="Moeda 5 2 2 4 3 5" xfId="15516"/>
    <cellStyle name="Moeda 5 2 2 4 3 5 2" xfId="24219"/>
    <cellStyle name="Moeda 5 2 2 4 3 6" xfId="19908"/>
    <cellStyle name="Moeda 5 2 2 4 4" xfId="2370"/>
    <cellStyle name="Moeda 5 2 2 4 4 2" xfId="11160"/>
    <cellStyle name="Moeda 5 2 2 4 4 2 2" xfId="28527"/>
    <cellStyle name="Moeda 5 2 2 4 4 3" xfId="15519"/>
    <cellStyle name="Moeda 5 2 2 4 4 3 2" xfId="24222"/>
    <cellStyle name="Moeda 5 2 2 4 4 4" xfId="19911"/>
    <cellStyle name="Moeda 5 2 2 4 5" xfId="2371"/>
    <cellStyle name="Moeda 5 2 2 4 5 2" xfId="11161"/>
    <cellStyle name="Moeda 5 2 2 4 5 2 2" xfId="28528"/>
    <cellStyle name="Moeda 5 2 2 4 5 3" xfId="15520"/>
    <cellStyle name="Moeda 5 2 2 4 5 3 2" xfId="24223"/>
    <cellStyle name="Moeda 5 2 2 4 5 4" xfId="19912"/>
    <cellStyle name="Moeda 5 2 2 4 6" xfId="11153"/>
    <cellStyle name="Moeda 5 2 2 4 6 2" xfId="28520"/>
    <cellStyle name="Moeda 5 2 2 4 7" xfId="15512"/>
    <cellStyle name="Moeda 5 2 2 4 7 2" xfId="24215"/>
    <cellStyle name="Moeda 5 2 2 4 8" xfId="19904"/>
    <cellStyle name="Moeda 5 2 2 5" xfId="2372"/>
    <cellStyle name="Moeda 5 2 2 5 2" xfId="2373"/>
    <cellStyle name="Moeda 5 2 2 5 2 2" xfId="2374"/>
    <cellStyle name="Moeda 5 2 2 5 2 2 2" xfId="11164"/>
    <cellStyle name="Moeda 5 2 2 5 2 2 2 2" xfId="28531"/>
    <cellStyle name="Moeda 5 2 2 5 2 2 3" xfId="15523"/>
    <cellStyle name="Moeda 5 2 2 5 2 2 3 2" xfId="24226"/>
    <cellStyle name="Moeda 5 2 2 5 2 2 4" xfId="19915"/>
    <cellStyle name="Moeda 5 2 2 5 2 3" xfId="2375"/>
    <cellStyle name="Moeda 5 2 2 5 2 3 2" xfId="11165"/>
    <cellStyle name="Moeda 5 2 2 5 2 3 2 2" xfId="28532"/>
    <cellStyle name="Moeda 5 2 2 5 2 3 3" xfId="15524"/>
    <cellStyle name="Moeda 5 2 2 5 2 3 3 2" xfId="24227"/>
    <cellStyle name="Moeda 5 2 2 5 2 3 4" xfId="19916"/>
    <cellStyle name="Moeda 5 2 2 5 2 4" xfId="11163"/>
    <cellStyle name="Moeda 5 2 2 5 2 4 2" xfId="28530"/>
    <cellStyle name="Moeda 5 2 2 5 2 5" xfId="15522"/>
    <cellStyle name="Moeda 5 2 2 5 2 5 2" xfId="24225"/>
    <cellStyle name="Moeda 5 2 2 5 2 6" xfId="19914"/>
    <cellStyle name="Moeda 5 2 2 5 3" xfId="2376"/>
    <cellStyle name="Moeda 5 2 2 5 3 2" xfId="11166"/>
    <cellStyle name="Moeda 5 2 2 5 3 2 2" xfId="28533"/>
    <cellStyle name="Moeda 5 2 2 5 3 3" xfId="15525"/>
    <cellStyle name="Moeda 5 2 2 5 3 3 2" xfId="24228"/>
    <cellStyle name="Moeda 5 2 2 5 3 4" xfId="19917"/>
    <cellStyle name="Moeda 5 2 2 5 4" xfId="2377"/>
    <cellStyle name="Moeda 5 2 2 5 4 2" xfId="11167"/>
    <cellStyle name="Moeda 5 2 2 5 4 2 2" xfId="28534"/>
    <cellStyle name="Moeda 5 2 2 5 4 3" xfId="15526"/>
    <cellStyle name="Moeda 5 2 2 5 4 3 2" xfId="24229"/>
    <cellStyle name="Moeda 5 2 2 5 4 4" xfId="19918"/>
    <cellStyle name="Moeda 5 2 2 5 5" xfId="11162"/>
    <cellStyle name="Moeda 5 2 2 5 5 2" xfId="28529"/>
    <cellStyle name="Moeda 5 2 2 5 6" xfId="15521"/>
    <cellStyle name="Moeda 5 2 2 5 6 2" xfId="24224"/>
    <cellStyle name="Moeda 5 2 2 5 7" xfId="19913"/>
    <cellStyle name="Moeda 5 2 2 6" xfId="2378"/>
    <cellStyle name="Moeda 5 2 2 6 2" xfId="2379"/>
    <cellStyle name="Moeda 5 2 2 6 2 2" xfId="2380"/>
    <cellStyle name="Moeda 5 2 2 6 2 2 2" xfId="11170"/>
    <cellStyle name="Moeda 5 2 2 6 2 2 2 2" xfId="28537"/>
    <cellStyle name="Moeda 5 2 2 6 2 2 3" xfId="15529"/>
    <cellStyle name="Moeda 5 2 2 6 2 2 3 2" xfId="24232"/>
    <cellStyle name="Moeda 5 2 2 6 2 2 4" xfId="19921"/>
    <cellStyle name="Moeda 5 2 2 6 2 3" xfId="2381"/>
    <cellStyle name="Moeda 5 2 2 6 2 3 2" xfId="11171"/>
    <cellStyle name="Moeda 5 2 2 6 2 3 2 2" xfId="28538"/>
    <cellStyle name="Moeda 5 2 2 6 2 3 3" xfId="15530"/>
    <cellStyle name="Moeda 5 2 2 6 2 3 3 2" xfId="24233"/>
    <cellStyle name="Moeda 5 2 2 6 2 3 4" xfId="19922"/>
    <cellStyle name="Moeda 5 2 2 6 2 4" xfId="11169"/>
    <cellStyle name="Moeda 5 2 2 6 2 4 2" xfId="28536"/>
    <cellStyle name="Moeda 5 2 2 6 2 5" xfId="15528"/>
    <cellStyle name="Moeda 5 2 2 6 2 5 2" xfId="24231"/>
    <cellStyle name="Moeda 5 2 2 6 2 6" xfId="19920"/>
    <cellStyle name="Moeda 5 2 2 6 3" xfId="2382"/>
    <cellStyle name="Moeda 5 2 2 6 3 2" xfId="11172"/>
    <cellStyle name="Moeda 5 2 2 6 3 2 2" xfId="28539"/>
    <cellStyle name="Moeda 5 2 2 6 3 3" xfId="15531"/>
    <cellStyle name="Moeda 5 2 2 6 3 3 2" xfId="24234"/>
    <cellStyle name="Moeda 5 2 2 6 3 4" xfId="19923"/>
    <cellStyle name="Moeda 5 2 2 6 4" xfId="2383"/>
    <cellStyle name="Moeda 5 2 2 6 4 2" xfId="11173"/>
    <cellStyle name="Moeda 5 2 2 6 4 2 2" xfId="28540"/>
    <cellStyle name="Moeda 5 2 2 6 4 3" xfId="15532"/>
    <cellStyle name="Moeda 5 2 2 6 4 3 2" xfId="24235"/>
    <cellStyle name="Moeda 5 2 2 6 4 4" xfId="19924"/>
    <cellStyle name="Moeda 5 2 2 6 5" xfId="11168"/>
    <cellStyle name="Moeda 5 2 2 6 5 2" xfId="28535"/>
    <cellStyle name="Moeda 5 2 2 6 6" xfId="15527"/>
    <cellStyle name="Moeda 5 2 2 6 6 2" xfId="24230"/>
    <cellStyle name="Moeda 5 2 2 6 7" xfId="19919"/>
    <cellStyle name="Moeda 5 2 2 7" xfId="2384"/>
    <cellStyle name="Moeda 5 2 2 7 2" xfId="2385"/>
    <cellStyle name="Moeda 5 2 2 7 2 2" xfId="11175"/>
    <cellStyle name="Moeda 5 2 2 7 2 2 2" xfId="28542"/>
    <cellStyle name="Moeda 5 2 2 7 2 3" xfId="15534"/>
    <cellStyle name="Moeda 5 2 2 7 2 3 2" xfId="24237"/>
    <cellStyle name="Moeda 5 2 2 7 2 4" xfId="19926"/>
    <cellStyle name="Moeda 5 2 2 7 3" xfId="2386"/>
    <cellStyle name="Moeda 5 2 2 7 3 2" xfId="11176"/>
    <cellStyle name="Moeda 5 2 2 7 3 2 2" xfId="28543"/>
    <cellStyle name="Moeda 5 2 2 7 3 3" xfId="15535"/>
    <cellStyle name="Moeda 5 2 2 7 3 3 2" xfId="24238"/>
    <cellStyle name="Moeda 5 2 2 7 3 4" xfId="19927"/>
    <cellStyle name="Moeda 5 2 2 7 4" xfId="11174"/>
    <cellStyle name="Moeda 5 2 2 7 4 2" xfId="28541"/>
    <cellStyle name="Moeda 5 2 2 7 5" xfId="15533"/>
    <cellStyle name="Moeda 5 2 2 7 5 2" xfId="24236"/>
    <cellStyle name="Moeda 5 2 2 7 6" xfId="19925"/>
    <cellStyle name="Moeda 5 2 2 8" xfId="2387"/>
    <cellStyle name="Moeda 5 2 2 8 2" xfId="11177"/>
    <cellStyle name="Moeda 5 2 2 8 2 2" xfId="28544"/>
    <cellStyle name="Moeda 5 2 2 8 3" xfId="15536"/>
    <cellStyle name="Moeda 5 2 2 8 3 2" xfId="24239"/>
    <cellStyle name="Moeda 5 2 2 8 4" xfId="19928"/>
    <cellStyle name="Moeda 5 2 2 9" xfId="2388"/>
    <cellStyle name="Moeda 5 2 2 9 2" xfId="11178"/>
    <cellStyle name="Moeda 5 2 2 9 2 2" xfId="28545"/>
    <cellStyle name="Moeda 5 2 2 9 3" xfId="15537"/>
    <cellStyle name="Moeda 5 2 2 9 3 2" xfId="24240"/>
    <cellStyle name="Moeda 5 2 2 9 4" xfId="19929"/>
    <cellStyle name="Moeda 5 2 3" xfId="2389"/>
    <cellStyle name="Moeda 5 2 3 10" xfId="8765"/>
    <cellStyle name="Moeda 5 2 3 10 2" xfId="13125"/>
    <cellStyle name="Moeda 5 2 3 10 2 2" xfId="30492"/>
    <cellStyle name="Moeda 5 2 3 10 3" xfId="17559"/>
    <cellStyle name="Moeda 5 2 3 10 3 2" xfId="26188"/>
    <cellStyle name="Moeda 5 2 3 10 4" xfId="21876"/>
    <cellStyle name="Moeda 5 2 3 11" xfId="11179"/>
    <cellStyle name="Moeda 5 2 3 11 2" xfId="28546"/>
    <cellStyle name="Moeda 5 2 3 12" xfId="15538"/>
    <cellStyle name="Moeda 5 2 3 12 2" xfId="24241"/>
    <cellStyle name="Moeda 5 2 3 13" xfId="19930"/>
    <cellStyle name="Moeda 5 2 3 2" xfId="2390"/>
    <cellStyle name="Moeda 5 2 3 2 2" xfId="2391"/>
    <cellStyle name="Moeda 5 2 3 2 2 2" xfId="2392"/>
    <cellStyle name="Moeda 5 2 3 2 2 2 2" xfId="11182"/>
    <cellStyle name="Moeda 5 2 3 2 2 2 2 2" xfId="28549"/>
    <cellStyle name="Moeda 5 2 3 2 2 2 3" xfId="15541"/>
    <cellStyle name="Moeda 5 2 3 2 2 2 3 2" xfId="24244"/>
    <cellStyle name="Moeda 5 2 3 2 2 2 4" xfId="19933"/>
    <cellStyle name="Moeda 5 2 3 2 2 3" xfId="2393"/>
    <cellStyle name="Moeda 5 2 3 2 2 3 2" xfId="11183"/>
    <cellStyle name="Moeda 5 2 3 2 2 3 2 2" xfId="28550"/>
    <cellStyle name="Moeda 5 2 3 2 2 3 3" xfId="15542"/>
    <cellStyle name="Moeda 5 2 3 2 2 3 3 2" xfId="24245"/>
    <cellStyle name="Moeda 5 2 3 2 2 3 4" xfId="19934"/>
    <cellStyle name="Moeda 5 2 3 2 2 4" xfId="11181"/>
    <cellStyle name="Moeda 5 2 3 2 2 4 2" xfId="28548"/>
    <cellStyle name="Moeda 5 2 3 2 2 5" xfId="15540"/>
    <cellStyle name="Moeda 5 2 3 2 2 5 2" xfId="24243"/>
    <cellStyle name="Moeda 5 2 3 2 2 6" xfId="19932"/>
    <cellStyle name="Moeda 5 2 3 2 3" xfId="2394"/>
    <cellStyle name="Moeda 5 2 3 2 3 2" xfId="2395"/>
    <cellStyle name="Moeda 5 2 3 2 3 2 2" xfId="11185"/>
    <cellStyle name="Moeda 5 2 3 2 3 2 2 2" xfId="28552"/>
    <cellStyle name="Moeda 5 2 3 2 3 2 3" xfId="15544"/>
    <cellStyle name="Moeda 5 2 3 2 3 2 3 2" xfId="24247"/>
    <cellStyle name="Moeda 5 2 3 2 3 2 4" xfId="19936"/>
    <cellStyle name="Moeda 5 2 3 2 3 3" xfId="2396"/>
    <cellStyle name="Moeda 5 2 3 2 3 3 2" xfId="11186"/>
    <cellStyle name="Moeda 5 2 3 2 3 3 2 2" xfId="28553"/>
    <cellStyle name="Moeda 5 2 3 2 3 3 3" xfId="15545"/>
    <cellStyle name="Moeda 5 2 3 2 3 3 3 2" xfId="24248"/>
    <cellStyle name="Moeda 5 2 3 2 3 3 4" xfId="19937"/>
    <cellStyle name="Moeda 5 2 3 2 3 4" xfId="11184"/>
    <cellStyle name="Moeda 5 2 3 2 3 4 2" xfId="28551"/>
    <cellStyle name="Moeda 5 2 3 2 3 5" xfId="15543"/>
    <cellStyle name="Moeda 5 2 3 2 3 5 2" xfId="24246"/>
    <cellStyle name="Moeda 5 2 3 2 3 6" xfId="19935"/>
    <cellStyle name="Moeda 5 2 3 2 4" xfId="2397"/>
    <cellStyle name="Moeda 5 2 3 2 4 2" xfId="11187"/>
    <cellStyle name="Moeda 5 2 3 2 4 2 2" xfId="28554"/>
    <cellStyle name="Moeda 5 2 3 2 4 3" xfId="15546"/>
    <cellStyle name="Moeda 5 2 3 2 4 3 2" xfId="24249"/>
    <cellStyle name="Moeda 5 2 3 2 4 4" xfId="19938"/>
    <cellStyle name="Moeda 5 2 3 2 5" xfId="2398"/>
    <cellStyle name="Moeda 5 2 3 2 5 2" xfId="11188"/>
    <cellStyle name="Moeda 5 2 3 2 5 2 2" xfId="28555"/>
    <cellStyle name="Moeda 5 2 3 2 5 3" xfId="15547"/>
    <cellStyle name="Moeda 5 2 3 2 5 3 2" xfId="24250"/>
    <cellStyle name="Moeda 5 2 3 2 5 4" xfId="19939"/>
    <cellStyle name="Moeda 5 2 3 2 6" xfId="8766"/>
    <cellStyle name="Moeda 5 2 3 2 6 2" xfId="13126"/>
    <cellStyle name="Moeda 5 2 3 2 6 2 2" xfId="30493"/>
    <cellStyle name="Moeda 5 2 3 2 6 3" xfId="17560"/>
    <cellStyle name="Moeda 5 2 3 2 6 3 2" xfId="26189"/>
    <cellStyle name="Moeda 5 2 3 2 6 4" xfId="21877"/>
    <cellStyle name="Moeda 5 2 3 2 7" xfId="11180"/>
    <cellStyle name="Moeda 5 2 3 2 7 2" xfId="28547"/>
    <cellStyle name="Moeda 5 2 3 2 8" xfId="15539"/>
    <cellStyle name="Moeda 5 2 3 2 8 2" xfId="24242"/>
    <cellStyle name="Moeda 5 2 3 2 9" xfId="19931"/>
    <cellStyle name="Moeda 5 2 3 3" xfId="2399"/>
    <cellStyle name="Moeda 5 2 3 3 2" xfId="2400"/>
    <cellStyle name="Moeda 5 2 3 3 2 2" xfId="2401"/>
    <cellStyle name="Moeda 5 2 3 3 2 2 2" xfId="11191"/>
    <cellStyle name="Moeda 5 2 3 3 2 2 2 2" xfId="28558"/>
    <cellStyle name="Moeda 5 2 3 3 2 2 3" xfId="15550"/>
    <cellStyle name="Moeda 5 2 3 3 2 2 3 2" xfId="24253"/>
    <cellStyle name="Moeda 5 2 3 3 2 2 4" xfId="19942"/>
    <cellStyle name="Moeda 5 2 3 3 2 3" xfId="2402"/>
    <cellStyle name="Moeda 5 2 3 3 2 3 2" xfId="11192"/>
    <cellStyle name="Moeda 5 2 3 3 2 3 2 2" xfId="28559"/>
    <cellStyle name="Moeda 5 2 3 3 2 3 3" xfId="15551"/>
    <cellStyle name="Moeda 5 2 3 3 2 3 3 2" xfId="24254"/>
    <cellStyle name="Moeda 5 2 3 3 2 3 4" xfId="19943"/>
    <cellStyle name="Moeda 5 2 3 3 2 4" xfId="11190"/>
    <cellStyle name="Moeda 5 2 3 3 2 4 2" xfId="28557"/>
    <cellStyle name="Moeda 5 2 3 3 2 5" xfId="15549"/>
    <cellStyle name="Moeda 5 2 3 3 2 5 2" xfId="24252"/>
    <cellStyle name="Moeda 5 2 3 3 2 6" xfId="19941"/>
    <cellStyle name="Moeda 5 2 3 3 3" xfId="2403"/>
    <cellStyle name="Moeda 5 2 3 3 3 2" xfId="2404"/>
    <cellStyle name="Moeda 5 2 3 3 3 2 2" xfId="11194"/>
    <cellStyle name="Moeda 5 2 3 3 3 2 2 2" xfId="28561"/>
    <cellStyle name="Moeda 5 2 3 3 3 2 3" xfId="15553"/>
    <cellStyle name="Moeda 5 2 3 3 3 2 3 2" xfId="24256"/>
    <cellStyle name="Moeda 5 2 3 3 3 2 4" xfId="19945"/>
    <cellStyle name="Moeda 5 2 3 3 3 3" xfId="2405"/>
    <cellStyle name="Moeda 5 2 3 3 3 3 2" xfId="11195"/>
    <cellStyle name="Moeda 5 2 3 3 3 3 2 2" xfId="28562"/>
    <cellStyle name="Moeda 5 2 3 3 3 3 3" xfId="15554"/>
    <cellStyle name="Moeda 5 2 3 3 3 3 3 2" xfId="24257"/>
    <cellStyle name="Moeda 5 2 3 3 3 3 4" xfId="19946"/>
    <cellStyle name="Moeda 5 2 3 3 3 4" xfId="11193"/>
    <cellStyle name="Moeda 5 2 3 3 3 4 2" xfId="28560"/>
    <cellStyle name="Moeda 5 2 3 3 3 5" xfId="15552"/>
    <cellStyle name="Moeda 5 2 3 3 3 5 2" xfId="24255"/>
    <cellStyle name="Moeda 5 2 3 3 3 6" xfId="19944"/>
    <cellStyle name="Moeda 5 2 3 3 4" xfId="2406"/>
    <cellStyle name="Moeda 5 2 3 3 4 2" xfId="11196"/>
    <cellStyle name="Moeda 5 2 3 3 4 2 2" xfId="28563"/>
    <cellStyle name="Moeda 5 2 3 3 4 3" xfId="15555"/>
    <cellStyle name="Moeda 5 2 3 3 4 3 2" xfId="24258"/>
    <cellStyle name="Moeda 5 2 3 3 4 4" xfId="19947"/>
    <cellStyle name="Moeda 5 2 3 3 5" xfId="2407"/>
    <cellStyle name="Moeda 5 2 3 3 5 2" xfId="11197"/>
    <cellStyle name="Moeda 5 2 3 3 5 2 2" xfId="28564"/>
    <cellStyle name="Moeda 5 2 3 3 5 3" xfId="15556"/>
    <cellStyle name="Moeda 5 2 3 3 5 3 2" xfId="24259"/>
    <cellStyle name="Moeda 5 2 3 3 5 4" xfId="19948"/>
    <cellStyle name="Moeda 5 2 3 3 6" xfId="11189"/>
    <cellStyle name="Moeda 5 2 3 3 6 2" xfId="28556"/>
    <cellStyle name="Moeda 5 2 3 3 7" xfId="15548"/>
    <cellStyle name="Moeda 5 2 3 3 7 2" xfId="24251"/>
    <cellStyle name="Moeda 5 2 3 3 8" xfId="19940"/>
    <cellStyle name="Moeda 5 2 3 4" xfId="2408"/>
    <cellStyle name="Moeda 5 2 3 4 2" xfId="2409"/>
    <cellStyle name="Moeda 5 2 3 4 2 2" xfId="2410"/>
    <cellStyle name="Moeda 5 2 3 4 2 2 2" xfId="11200"/>
    <cellStyle name="Moeda 5 2 3 4 2 2 2 2" xfId="28567"/>
    <cellStyle name="Moeda 5 2 3 4 2 2 3" xfId="15559"/>
    <cellStyle name="Moeda 5 2 3 4 2 2 3 2" xfId="24262"/>
    <cellStyle name="Moeda 5 2 3 4 2 2 4" xfId="19951"/>
    <cellStyle name="Moeda 5 2 3 4 2 3" xfId="2411"/>
    <cellStyle name="Moeda 5 2 3 4 2 3 2" xfId="11201"/>
    <cellStyle name="Moeda 5 2 3 4 2 3 2 2" xfId="28568"/>
    <cellStyle name="Moeda 5 2 3 4 2 3 3" xfId="15560"/>
    <cellStyle name="Moeda 5 2 3 4 2 3 3 2" xfId="24263"/>
    <cellStyle name="Moeda 5 2 3 4 2 3 4" xfId="19952"/>
    <cellStyle name="Moeda 5 2 3 4 2 4" xfId="11199"/>
    <cellStyle name="Moeda 5 2 3 4 2 4 2" xfId="28566"/>
    <cellStyle name="Moeda 5 2 3 4 2 5" xfId="15558"/>
    <cellStyle name="Moeda 5 2 3 4 2 5 2" xfId="24261"/>
    <cellStyle name="Moeda 5 2 3 4 2 6" xfId="19950"/>
    <cellStyle name="Moeda 5 2 3 4 3" xfId="2412"/>
    <cellStyle name="Moeda 5 2 3 4 3 2" xfId="11202"/>
    <cellStyle name="Moeda 5 2 3 4 3 2 2" xfId="28569"/>
    <cellStyle name="Moeda 5 2 3 4 3 3" xfId="15561"/>
    <cellStyle name="Moeda 5 2 3 4 3 3 2" xfId="24264"/>
    <cellStyle name="Moeda 5 2 3 4 3 4" xfId="19953"/>
    <cellStyle name="Moeda 5 2 3 4 4" xfId="2413"/>
    <cellStyle name="Moeda 5 2 3 4 4 2" xfId="11203"/>
    <cellStyle name="Moeda 5 2 3 4 4 2 2" xfId="28570"/>
    <cellStyle name="Moeda 5 2 3 4 4 3" xfId="15562"/>
    <cellStyle name="Moeda 5 2 3 4 4 3 2" xfId="24265"/>
    <cellStyle name="Moeda 5 2 3 4 4 4" xfId="19954"/>
    <cellStyle name="Moeda 5 2 3 4 5" xfId="11198"/>
    <cellStyle name="Moeda 5 2 3 4 5 2" xfId="28565"/>
    <cellStyle name="Moeda 5 2 3 4 6" xfId="15557"/>
    <cellStyle name="Moeda 5 2 3 4 6 2" xfId="24260"/>
    <cellStyle name="Moeda 5 2 3 4 7" xfId="19949"/>
    <cellStyle name="Moeda 5 2 3 5" xfId="2414"/>
    <cellStyle name="Moeda 5 2 3 5 2" xfId="2415"/>
    <cellStyle name="Moeda 5 2 3 5 2 2" xfId="2416"/>
    <cellStyle name="Moeda 5 2 3 5 2 2 2" xfId="11206"/>
    <cellStyle name="Moeda 5 2 3 5 2 2 2 2" xfId="28573"/>
    <cellStyle name="Moeda 5 2 3 5 2 2 3" xfId="15565"/>
    <cellStyle name="Moeda 5 2 3 5 2 2 3 2" xfId="24268"/>
    <cellStyle name="Moeda 5 2 3 5 2 2 4" xfId="19957"/>
    <cellStyle name="Moeda 5 2 3 5 2 3" xfId="2417"/>
    <cellStyle name="Moeda 5 2 3 5 2 3 2" xfId="11207"/>
    <cellStyle name="Moeda 5 2 3 5 2 3 2 2" xfId="28574"/>
    <cellStyle name="Moeda 5 2 3 5 2 3 3" xfId="15566"/>
    <cellStyle name="Moeda 5 2 3 5 2 3 3 2" xfId="24269"/>
    <cellStyle name="Moeda 5 2 3 5 2 3 4" xfId="19958"/>
    <cellStyle name="Moeda 5 2 3 5 2 4" xfId="11205"/>
    <cellStyle name="Moeda 5 2 3 5 2 4 2" xfId="28572"/>
    <cellStyle name="Moeda 5 2 3 5 2 5" xfId="15564"/>
    <cellStyle name="Moeda 5 2 3 5 2 5 2" xfId="24267"/>
    <cellStyle name="Moeda 5 2 3 5 2 6" xfId="19956"/>
    <cellStyle name="Moeda 5 2 3 5 3" xfId="2418"/>
    <cellStyle name="Moeda 5 2 3 5 3 2" xfId="11208"/>
    <cellStyle name="Moeda 5 2 3 5 3 2 2" xfId="28575"/>
    <cellStyle name="Moeda 5 2 3 5 3 3" xfId="15567"/>
    <cellStyle name="Moeda 5 2 3 5 3 3 2" xfId="24270"/>
    <cellStyle name="Moeda 5 2 3 5 3 4" xfId="19959"/>
    <cellStyle name="Moeda 5 2 3 5 4" xfId="2419"/>
    <cellStyle name="Moeda 5 2 3 5 4 2" xfId="11209"/>
    <cellStyle name="Moeda 5 2 3 5 4 2 2" xfId="28576"/>
    <cellStyle name="Moeda 5 2 3 5 4 3" xfId="15568"/>
    <cellStyle name="Moeda 5 2 3 5 4 3 2" xfId="24271"/>
    <cellStyle name="Moeda 5 2 3 5 4 4" xfId="19960"/>
    <cellStyle name="Moeda 5 2 3 5 5" xfId="11204"/>
    <cellStyle name="Moeda 5 2 3 5 5 2" xfId="28571"/>
    <cellStyle name="Moeda 5 2 3 5 6" xfId="15563"/>
    <cellStyle name="Moeda 5 2 3 5 6 2" xfId="24266"/>
    <cellStyle name="Moeda 5 2 3 5 7" xfId="19955"/>
    <cellStyle name="Moeda 5 2 3 6" xfId="2420"/>
    <cellStyle name="Moeda 5 2 3 6 2" xfId="2421"/>
    <cellStyle name="Moeda 5 2 3 6 2 2" xfId="11211"/>
    <cellStyle name="Moeda 5 2 3 6 2 2 2" xfId="28578"/>
    <cellStyle name="Moeda 5 2 3 6 2 3" xfId="15570"/>
    <cellStyle name="Moeda 5 2 3 6 2 3 2" xfId="24273"/>
    <cellStyle name="Moeda 5 2 3 6 2 4" xfId="19962"/>
    <cellStyle name="Moeda 5 2 3 6 3" xfId="2422"/>
    <cellStyle name="Moeda 5 2 3 6 3 2" xfId="11212"/>
    <cellStyle name="Moeda 5 2 3 6 3 2 2" xfId="28579"/>
    <cellStyle name="Moeda 5 2 3 6 3 3" xfId="15571"/>
    <cellStyle name="Moeda 5 2 3 6 3 3 2" xfId="24274"/>
    <cellStyle name="Moeda 5 2 3 6 3 4" xfId="19963"/>
    <cellStyle name="Moeda 5 2 3 6 4" xfId="11210"/>
    <cellStyle name="Moeda 5 2 3 6 4 2" xfId="28577"/>
    <cellStyle name="Moeda 5 2 3 6 5" xfId="15569"/>
    <cellStyle name="Moeda 5 2 3 6 5 2" xfId="24272"/>
    <cellStyle name="Moeda 5 2 3 6 6" xfId="19961"/>
    <cellStyle name="Moeda 5 2 3 7" xfId="2423"/>
    <cellStyle name="Moeda 5 2 3 7 2" xfId="11213"/>
    <cellStyle name="Moeda 5 2 3 7 2 2" xfId="28580"/>
    <cellStyle name="Moeda 5 2 3 7 3" xfId="15572"/>
    <cellStyle name="Moeda 5 2 3 7 3 2" xfId="24275"/>
    <cellStyle name="Moeda 5 2 3 7 4" xfId="19964"/>
    <cellStyle name="Moeda 5 2 3 8" xfId="2424"/>
    <cellStyle name="Moeda 5 2 3 8 2" xfId="11214"/>
    <cellStyle name="Moeda 5 2 3 8 2 2" xfId="28581"/>
    <cellStyle name="Moeda 5 2 3 8 3" xfId="15573"/>
    <cellStyle name="Moeda 5 2 3 8 3 2" xfId="24276"/>
    <cellStyle name="Moeda 5 2 3 8 4" xfId="19965"/>
    <cellStyle name="Moeda 5 2 3 9" xfId="8380"/>
    <cellStyle name="Moeda 5 2 3 9 2" xfId="12852"/>
    <cellStyle name="Moeda 5 2 3 9 2 2" xfId="30219"/>
    <cellStyle name="Moeda 5 2 3 9 3" xfId="17246"/>
    <cellStyle name="Moeda 5 2 3 9 3 2" xfId="25915"/>
    <cellStyle name="Moeda 5 2 3 9 4" xfId="21603"/>
    <cellStyle name="Moeda 5 2 4" xfId="2425"/>
    <cellStyle name="Moeda 5 2 4 2" xfId="2426"/>
    <cellStyle name="Moeda 5 2 4 2 2" xfId="2427"/>
    <cellStyle name="Moeda 5 2 4 2 2 2" xfId="11217"/>
    <cellStyle name="Moeda 5 2 4 2 2 2 2" xfId="28584"/>
    <cellStyle name="Moeda 5 2 4 2 2 3" xfId="15576"/>
    <cellStyle name="Moeda 5 2 4 2 2 3 2" xfId="24279"/>
    <cellStyle name="Moeda 5 2 4 2 2 4" xfId="19968"/>
    <cellStyle name="Moeda 5 2 4 2 3" xfId="2428"/>
    <cellStyle name="Moeda 5 2 4 2 3 2" xfId="11218"/>
    <cellStyle name="Moeda 5 2 4 2 3 2 2" xfId="28585"/>
    <cellStyle name="Moeda 5 2 4 2 3 3" xfId="15577"/>
    <cellStyle name="Moeda 5 2 4 2 3 3 2" xfId="24280"/>
    <cellStyle name="Moeda 5 2 4 2 3 4" xfId="19969"/>
    <cellStyle name="Moeda 5 2 4 2 4" xfId="11216"/>
    <cellStyle name="Moeda 5 2 4 2 4 2" xfId="28583"/>
    <cellStyle name="Moeda 5 2 4 2 5" xfId="15575"/>
    <cellStyle name="Moeda 5 2 4 2 5 2" xfId="24278"/>
    <cellStyle name="Moeda 5 2 4 2 6" xfId="19967"/>
    <cellStyle name="Moeda 5 2 4 3" xfId="2429"/>
    <cellStyle name="Moeda 5 2 4 3 2" xfId="2430"/>
    <cellStyle name="Moeda 5 2 4 3 2 2" xfId="11220"/>
    <cellStyle name="Moeda 5 2 4 3 2 2 2" xfId="28587"/>
    <cellStyle name="Moeda 5 2 4 3 2 3" xfId="15579"/>
    <cellStyle name="Moeda 5 2 4 3 2 3 2" xfId="24282"/>
    <cellStyle name="Moeda 5 2 4 3 2 4" xfId="19971"/>
    <cellStyle name="Moeda 5 2 4 3 3" xfId="2431"/>
    <cellStyle name="Moeda 5 2 4 3 3 2" xfId="11221"/>
    <cellStyle name="Moeda 5 2 4 3 3 2 2" xfId="28588"/>
    <cellStyle name="Moeda 5 2 4 3 3 3" xfId="15580"/>
    <cellStyle name="Moeda 5 2 4 3 3 3 2" xfId="24283"/>
    <cellStyle name="Moeda 5 2 4 3 3 4" xfId="19972"/>
    <cellStyle name="Moeda 5 2 4 3 4" xfId="11219"/>
    <cellStyle name="Moeda 5 2 4 3 4 2" xfId="28586"/>
    <cellStyle name="Moeda 5 2 4 3 5" xfId="15578"/>
    <cellStyle name="Moeda 5 2 4 3 5 2" xfId="24281"/>
    <cellStyle name="Moeda 5 2 4 3 6" xfId="19970"/>
    <cellStyle name="Moeda 5 2 4 4" xfId="2432"/>
    <cellStyle name="Moeda 5 2 4 4 2" xfId="11222"/>
    <cellStyle name="Moeda 5 2 4 4 2 2" xfId="28589"/>
    <cellStyle name="Moeda 5 2 4 4 3" xfId="15581"/>
    <cellStyle name="Moeda 5 2 4 4 3 2" xfId="24284"/>
    <cellStyle name="Moeda 5 2 4 4 4" xfId="19973"/>
    <cellStyle name="Moeda 5 2 4 5" xfId="2433"/>
    <cellStyle name="Moeda 5 2 4 5 2" xfId="11223"/>
    <cellStyle name="Moeda 5 2 4 5 2 2" xfId="28590"/>
    <cellStyle name="Moeda 5 2 4 5 3" xfId="15582"/>
    <cellStyle name="Moeda 5 2 4 5 3 2" xfId="24285"/>
    <cellStyle name="Moeda 5 2 4 5 4" xfId="19974"/>
    <cellStyle name="Moeda 5 2 4 6" xfId="8767"/>
    <cellStyle name="Moeda 5 2 4 6 2" xfId="13127"/>
    <cellStyle name="Moeda 5 2 4 6 2 2" xfId="30494"/>
    <cellStyle name="Moeda 5 2 4 6 3" xfId="17561"/>
    <cellStyle name="Moeda 5 2 4 6 3 2" xfId="26190"/>
    <cellStyle name="Moeda 5 2 4 6 4" xfId="21878"/>
    <cellStyle name="Moeda 5 2 4 7" xfId="11215"/>
    <cellStyle name="Moeda 5 2 4 7 2" xfId="28582"/>
    <cellStyle name="Moeda 5 2 4 8" xfId="15574"/>
    <cellStyle name="Moeda 5 2 4 8 2" xfId="24277"/>
    <cellStyle name="Moeda 5 2 4 9" xfId="19966"/>
    <cellStyle name="Moeda 5 2 5" xfId="2434"/>
    <cellStyle name="Moeda 5 2 5 2" xfId="2435"/>
    <cellStyle name="Moeda 5 2 5 2 2" xfId="2436"/>
    <cellStyle name="Moeda 5 2 5 2 2 2" xfId="11226"/>
    <cellStyle name="Moeda 5 2 5 2 2 2 2" xfId="28593"/>
    <cellStyle name="Moeda 5 2 5 2 2 3" xfId="15585"/>
    <cellStyle name="Moeda 5 2 5 2 2 3 2" xfId="24288"/>
    <cellStyle name="Moeda 5 2 5 2 2 4" xfId="19977"/>
    <cellStyle name="Moeda 5 2 5 2 3" xfId="2437"/>
    <cellStyle name="Moeda 5 2 5 2 3 2" xfId="11227"/>
    <cellStyle name="Moeda 5 2 5 2 3 2 2" xfId="28594"/>
    <cellStyle name="Moeda 5 2 5 2 3 3" xfId="15586"/>
    <cellStyle name="Moeda 5 2 5 2 3 3 2" xfId="24289"/>
    <cellStyle name="Moeda 5 2 5 2 3 4" xfId="19978"/>
    <cellStyle name="Moeda 5 2 5 2 4" xfId="11225"/>
    <cellStyle name="Moeda 5 2 5 2 4 2" xfId="28592"/>
    <cellStyle name="Moeda 5 2 5 2 5" xfId="15584"/>
    <cellStyle name="Moeda 5 2 5 2 5 2" xfId="24287"/>
    <cellStyle name="Moeda 5 2 5 2 6" xfId="19976"/>
    <cellStyle name="Moeda 5 2 5 3" xfId="2438"/>
    <cellStyle name="Moeda 5 2 5 3 2" xfId="2439"/>
    <cellStyle name="Moeda 5 2 5 3 2 2" xfId="11229"/>
    <cellStyle name="Moeda 5 2 5 3 2 2 2" xfId="28596"/>
    <cellStyle name="Moeda 5 2 5 3 2 3" xfId="15588"/>
    <cellStyle name="Moeda 5 2 5 3 2 3 2" xfId="24291"/>
    <cellStyle name="Moeda 5 2 5 3 2 4" xfId="19980"/>
    <cellStyle name="Moeda 5 2 5 3 3" xfId="2440"/>
    <cellStyle name="Moeda 5 2 5 3 3 2" xfId="11230"/>
    <cellStyle name="Moeda 5 2 5 3 3 2 2" xfId="28597"/>
    <cellStyle name="Moeda 5 2 5 3 3 3" xfId="15589"/>
    <cellStyle name="Moeda 5 2 5 3 3 3 2" xfId="24292"/>
    <cellStyle name="Moeda 5 2 5 3 3 4" xfId="19981"/>
    <cellStyle name="Moeda 5 2 5 3 4" xfId="11228"/>
    <cellStyle name="Moeda 5 2 5 3 4 2" xfId="28595"/>
    <cellStyle name="Moeda 5 2 5 3 5" xfId="15587"/>
    <cellStyle name="Moeda 5 2 5 3 5 2" xfId="24290"/>
    <cellStyle name="Moeda 5 2 5 3 6" xfId="19979"/>
    <cellStyle name="Moeda 5 2 5 4" xfId="2441"/>
    <cellStyle name="Moeda 5 2 5 4 2" xfId="11231"/>
    <cellStyle name="Moeda 5 2 5 4 2 2" xfId="28598"/>
    <cellStyle name="Moeda 5 2 5 4 3" xfId="15590"/>
    <cellStyle name="Moeda 5 2 5 4 3 2" xfId="24293"/>
    <cellStyle name="Moeda 5 2 5 4 4" xfId="19982"/>
    <cellStyle name="Moeda 5 2 5 5" xfId="2442"/>
    <cellStyle name="Moeda 5 2 5 5 2" xfId="11232"/>
    <cellStyle name="Moeda 5 2 5 5 2 2" xfId="28599"/>
    <cellStyle name="Moeda 5 2 5 5 3" xfId="15591"/>
    <cellStyle name="Moeda 5 2 5 5 3 2" xfId="24294"/>
    <cellStyle name="Moeda 5 2 5 5 4" xfId="19983"/>
    <cellStyle name="Moeda 5 2 5 6" xfId="11224"/>
    <cellStyle name="Moeda 5 2 5 6 2" xfId="28591"/>
    <cellStyle name="Moeda 5 2 5 7" xfId="15583"/>
    <cellStyle name="Moeda 5 2 5 7 2" xfId="24286"/>
    <cellStyle name="Moeda 5 2 5 8" xfId="19975"/>
    <cellStyle name="Moeda 5 2 6" xfId="2443"/>
    <cellStyle name="Moeda 5 2 6 2" xfId="2444"/>
    <cellStyle name="Moeda 5 2 6 2 2" xfId="2445"/>
    <cellStyle name="Moeda 5 2 6 2 2 2" xfId="11235"/>
    <cellStyle name="Moeda 5 2 6 2 2 2 2" xfId="28602"/>
    <cellStyle name="Moeda 5 2 6 2 2 3" xfId="15594"/>
    <cellStyle name="Moeda 5 2 6 2 2 3 2" xfId="24297"/>
    <cellStyle name="Moeda 5 2 6 2 2 4" xfId="19986"/>
    <cellStyle name="Moeda 5 2 6 2 3" xfId="2446"/>
    <cellStyle name="Moeda 5 2 6 2 3 2" xfId="11236"/>
    <cellStyle name="Moeda 5 2 6 2 3 2 2" xfId="28603"/>
    <cellStyle name="Moeda 5 2 6 2 3 3" xfId="15595"/>
    <cellStyle name="Moeda 5 2 6 2 3 3 2" xfId="24298"/>
    <cellStyle name="Moeda 5 2 6 2 3 4" xfId="19987"/>
    <cellStyle name="Moeda 5 2 6 2 4" xfId="11234"/>
    <cellStyle name="Moeda 5 2 6 2 4 2" xfId="28601"/>
    <cellStyle name="Moeda 5 2 6 2 5" xfId="15593"/>
    <cellStyle name="Moeda 5 2 6 2 5 2" xfId="24296"/>
    <cellStyle name="Moeda 5 2 6 2 6" xfId="19985"/>
    <cellStyle name="Moeda 5 2 6 3" xfId="2447"/>
    <cellStyle name="Moeda 5 2 6 3 2" xfId="11237"/>
    <cellStyle name="Moeda 5 2 6 3 2 2" xfId="28604"/>
    <cellStyle name="Moeda 5 2 6 3 3" xfId="15596"/>
    <cellStyle name="Moeda 5 2 6 3 3 2" xfId="24299"/>
    <cellStyle name="Moeda 5 2 6 3 4" xfId="19988"/>
    <cellStyle name="Moeda 5 2 6 4" xfId="2448"/>
    <cellStyle name="Moeda 5 2 6 4 2" xfId="11238"/>
    <cellStyle name="Moeda 5 2 6 4 2 2" xfId="28605"/>
    <cellStyle name="Moeda 5 2 6 4 3" xfId="15597"/>
    <cellStyle name="Moeda 5 2 6 4 3 2" xfId="24300"/>
    <cellStyle name="Moeda 5 2 6 4 4" xfId="19989"/>
    <cellStyle name="Moeda 5 2 6 5" xfId="11233"/>
    <cellStyle name="Moeda 5 2 6 5 2" xfId="28600"/>
    <cellStyle name="Moeda 5 2 6 6" xfId="15592"/>
    <cellStyle name="Moeda 5 2 6 6 2" xfId="24295"/>
    <cellStyle name="Moeda 5 2 6 7" xfId="19984"/>
    <cellStyle name="Moeda 5 2 7" xfId="2449"/>
    <cellStyle name="Moeda 5 2 7 2" xfId="2450"/>
    <cellStyle name="Moeda 5 2 7 2 2" xfId="2451"/>
    <cellStyle name="Moeda 5 2 7 2 2 2" xfId="11241"/>
    <cellStyle name="Moeda 5 2 7 2 2 2 2" xfId="28608"/>
    <cellStyle name="Moeda 5 2 7 2 2 3" xfId="15600"/>
    <cellStyle name="Moeda 5 2 7 2 2 3 2" xfId="24303"/>
    <cellStyle name="Moeda 5 2 7 2 2 4" xfId="19992"/>
    <cellStyle name="Moeda 5 2 7 2 3" xfId="2452"/>
    <cellStyle name="Moeda 5 2 7 2 3 2" xfId="11242"/>
    <cellStyle name="Moeda 5 2 7 2 3 2 2" xfId="28609"/>
    <cellStyle name="Moeda 5 2 7 2 3 3" xfId="15601"/>
    <cellStyle name="Moeda 5 2 7 2 3 3 2" xfId="24304"/>
    <cellStyle name="Moeda 5 2 7 2 3 4" xfId="19993"/>
    <cellStyle name="Moeda 5 2 7 2 4" xfId="11240"/>
    <cellStyle name="Moeda 5 2 7 2 4 2" xfId="28607"/>
    <cellStyle name="Moeda 5 2 7 2 5" xfId="15599"/>
    <cellStyle name="Moeda 5 2 7 2 5 2" xfId="24302"/>
    <cellStyle name="Moeda 5 2 7 2 6" xfId="19991"/>
    <cellStyle name="Moeda 5 2 7 3" xfId="2453"/>
    <cellStyle name="Moeda 5 2 7 3 2" xfId="11243"/>
    <cellStyle name="Moeda 5 2 7 3 2 2" xfId="28610"/>
    <cellStyle name="Moeda 5 2 7 3 3" xfId="15602"/>
    <cellStyle name="Moeda 5 2 7 3 3 2" xfId="24305"/>
    <cellStyle name="Moeda 5 2 7 3 4" xfId="19994"/>
    <cellStyle name="Moeda 5 2 7 4" xfId="2454"/>
    <cellStyle name="Moeda 5 2 7 4 2" xfId="11244"/>
    <cellStyle name="Moeda 5 2 7 4 2 2" xfId="28611"/>
    <cellStyle name="Moeda 5 2 7 4 3" xfId="15603"/>
    <cellStyle name="Moeda 5 2 7 4 3 2" xfId="24306"/>
    <cellStyle name="Moeda 5 2 7 4 4" xfId="19995"/>
    <cellStyle name="Moeda 5 2 7 5" xfId="11239"/>
    <cellStyle name="Moeda 5 2 7 5 2" xfId="28606"/>
    <cellStyle name="Moeda 5 2 7 6" xfId="15598"/>
    <cellStyle name="Moeda 5 2 7 6 2" xfId="24301"/>
    <cellStyle name="Moeda 5 2 7 7" xfId="19990"/>
    <cellStyle name="Moeda 5 2 8" xfId="2455"/>
    <cellStyle name="Moeda 5 2 8 2" xfId="2456"/>
    <cellStyle name="Moeda 5 2 8 2 2" xfId="11246"/>
    <cellStyle name="Moeda 5 2 8 2 2 2" xfId="28613"/>
    <cellStyle name="Moeda 5 2 8 2 3" xfId="15605"/>
    <cellStyle name="Moeda 5 2 8 2 3 2" xfId="24308"/>
    <cellStyle name="Moeda 5 2 8 2 4" xfId="19997"/>
    <cellStyle name="Moeda 5 2 8 3" xfId="2457"/>
    <cellStyle name="Moeda 5 2 8 3 2" xfId="11247"/>
    <cellStyle name="Moeda 5 2 8 3 2 2" xfId="28614"/>
    <cellStyle name="Moeda 5 2 8 3 3" xfId="15606"/>
    <cellStyle name="Moeda 5 2 8 3 3 2" xfId="24309"/>
    <cellStyle name="Moeda 5 2 8 3 4" xfId="19998"/>
    <cellStyle name="Moeda 5 2 8 4" xfId="11245"/>
    <cellStyle name="Moeda 5 2 8 4 2" xfId="28612"/>
    <cellStyle name="Moeda 5 2 8 5" xfId="15604"/>
    <cellStyle name="Moeda 5 2 8 5 2" xfId="24307"/>
    <cellStyle name="Moeda 5 2 8 6" xfId="19996"/>
    <cellStyle name="Moeda 5 2 9" xfId="2458"/>
    <cellStyle name="Moeda 5 2 9 2" xfId="11248"/>
    <cellStyle name="Moeda 5 2 9 2 2" xfId="28615"/>
    <cellStyle name="Moeda 5 2 9 3" xfId="15607"/>
    <cellStyle name="Moeda 5 2 9 3 2" xfId="24310"/>
    <cellStyle name="Moeda 5 2 9 4" xfId="19999"/>
    <cellStyle name="Moeda 5 3" xfId="2459"/>
    <cellStyle name="Moeda 5 3 10" xfId="2460"/>
    <cellStyle name="Moeda 5 3 10 2" xfId="11250"/>
    <cellStyle name="Moeda 5 3 10 2 2" xfId="28617"/>
    <cellStyle name="Moeda 5 3 10 3" xfId="15609"/>
    <cellStyle name="Moeda 5 3 10 3 2" xfId="24312"/>
    <cellStyle name="Moeda 5 3 10 4" xfId="20001"/>
    <cellStyle name="Moeda 5 3 11" xfId="8381"/>
    <cellStyle name="Moeda 5 3 11 2" xfId="12853"/>
    <cellStyle name="Moeda 5 3 11 2 2" xfId="30220"/>
    <cellStyle name="Moeda 5 3 11 3" xfId="17247"/>
    <cellStyle name="Moeda 5 3 11 3 2" xfId="25916"/>
    <cellStyle name="Moeda 5 3 11 4" xfId="21604"/>
    <cellStyle name="Moeda 5 3 12" xfId="8768"/>
    <cellStyle name="Moeda 5 3 12 2" xfId="13128"/>
    <cellStyle name="Moeda 5 3 12 2 2" xfId="30495"/>
    <cellStyle name="Moeda 5 3 12 3" xfId="17562"/>
    <cellStyle name="Moeda 5 3 12 3 2" xfId="26191"/>
    <cellStyle name="Moeda 5 3 12 4" xfId="21879"/>
    <cellStyle name="Moeda 5 3 13" xfId="11249"/>
    <cellStyle name="Moeda 5 3 13 2" xfId="28616"/>
    <cellStyle name="Moeda 5 3 14" xfId="15608"/>
    <cellStyle name="Moeda 5 3 14 2" xfId="24311"/>
    <cellStyle name="Moeda 5 3 15" xfId="20000"/>
    <cellStyle name="Moeda 5 3 2" xfId="2461"/>
    <cellStyle name="Moeda 5 3 2 10" xfId="8382"/>
    <cellStyle name="Moeda 5 3 2 10 2" xfId="12854"/>
    <cellStyle name="Moeda 5 3 2 10 2 2" xfId="30221"/>
    <cellStyle name="Moeda 5 3 2 10 3" xfId="17248"/>
    <cellStyle name="Moeda 5 3 2 10 3 2" xfId="25917"/>
    <cellStyle name="Moeda 5 3 2 10 4" xfId="21605"/>
    <cellStyle name="Moeda 5 3 2 11" xfId="8769"/>
    <cellStyle name="Moeda 5 3 2 11 2" xfId="13129"/>
    <cellStyle name="Moeda 5 3 2 11 2 2" xfId="30496"/>
    <cellStyle name="Moeda 5 3 2 11 3" xfId="17563"/>
    <cellStyle name="Moeda 5 3 2 11 3 2" xfId="26192"/>
    <cellStyle name="Moeda 5 3 2 11 4" xfId="21880"/>
    <cellStyle name="Moeda 5 3 2 12" xfId="11251"/>
    <cellStyle name="Moeda 5 3 2 12 2" xfId="28618"/>
    <cellStyle name="Moeda 5 3 2 13" xfId="15610"/>
    <cellStyle name="Moeda 5 3 2 13 2" xfId="24313"/>
    <cellStyle name="Moeda 5 3 2 14" xfId="20002"/>
    <cellStyle name="Moeda 5 3 2 2" xfId="2462"/>
    <cellStyle name="Moeda 5 3 2 2 10" xfId="8770"/>
    <cellStyle name="Moeda 5 3 2 2 10 2" xfId="13130"/>
    <cellStyle name="Moeda 5 3 2 2 10 2 2" xfId="30497"/>
    <cellStyle name="Moeda 5 3 2 2 10 3" xfId="17564"/>
    <cellStyle name="Moeda 5 3 2 2 10 3 2" xfId="26193"/>
    <cellStyle name="Moeda 5 3 2 2 10 4" xfId="21881"/>
    <cellStyle name="Moeda 5 3 2 2 11" xfId="11252"/>
    <cellStyle name="Moeda 5 3 2 2 11 2" xfId="28619"/>
    <cellStyle name="Moeda 5 3 2 2 12" xfId="15611"/>
    <cellStyle name="Moeda 5 3 2 2 12 2" xfId="24314"/>
    <cellStyle name="Moeda 5 3 2 2 13" xfId="20003"/>
    <cellStyle name="Moeda 5 3 2 2 2" xfId="2463"/>
    <cellStyle name="Moeda 5 3 2 2 2 2" xfId="2464"/>
    <cellStyle name="Moeda 5 3 2 2 2 2 2" xfId="2465"/>
    <cellStyle name="Moeda 5 3 2 2 2 2 2 2" xfId="11255"/>
    <cellStyle name="Moeda 5 3 2 2 2 2 2 2 2" xfId="28622"/>
    <cellStyle name="Moeda 5 3 2 2 2 2 2 3" xfId="15614"/>
    <cellStyle name="Moeda 5 3 2 2 2 2 2 3 2" xfId="24317"/>
    <cellStyle name="Moeda 5 3 2 2 2 2 2 4" xfId="20006"/>
    <cellStyle name="Moeda 5 3 2 2 2 2 3" xfId="2466"/>
    <cellStyle name="Moeda 5 3 2 2 2 2 3 2" xfId="11256"/>
    <cellStyle name="Moeda 5 3 2 2 2 2 3 2 2" xfId="28623"/>
    <cellStyle name="Moeda 5 3 2 2 2 2 3 3" xfId="15615"/>
    <cellStyle name="Moeda 5 3 2 2 2 2 3 3 2" xfId="24318"/>
    <cellStyle name="Moeda 5 3 2 2 2 2 3 4" xfId="20007"/>
    <cellStyle name="Moeda 5 3 2 2 2 2 4" xfId="11254"/>
    <cellStyle name="Moeda 5 3 2 2 2 2 4 2" xfId="28621"/>
    <cellStyle name="Moeda 5 3 2 2 2 2 5" xfId="15613"/>
    <cellStyle name="Moeda 5 3 2 2 2 2 5 2" xfId="24316"/>
    <cellStyle name="Moeda 5 3 2 2 2 2 6" xfId="20005"/>
    <cellStyle name="Moeda 5 3 2 2 2 3" xfId="2467"/>
    <cellStyle name="Moeda 5 3 2 2 2 3 2" xfId="2468"/>
    <cellStyle name="Moeda 5 3 2 2 2 3 2 2" xfId="11258"/>
    <cellStyle name="Moeda 5 3 2 2 2 3 2 2 2" xfId="28625"/>
    <cellStyle name="Moeda 5 3 2 2 2 3 2 3" xfId="15617"/>
    <cellStyle name="Moeda 5 3 2 2 2 3 2 3 2" xfId="24320"/>
    <cellStyle name="Moeda 5 3 2 2 2 3 2 4" xfId="20009"/>
    <cellStyle name="Moeda 5 3 2 2 2 3 3" xfId="2469"/>
    <cellStyle name="Moeda 5 3 2 2 2 3 3 2" xfId="11259"/>
    <cellStyle name="Moeda 5 3 2 2 2 3 3 2 2" xfId="28626"/>
    <cellStyle name="Moeda 5 3 2 2 2 3 3 3" xfId="15618"/>
    <cellStyle name="Moeda 5 3 2 2 2 3 3 3 2" xfId="24321"/>
    <cellStyle name="Moeda 5 3 2 2 2 3 3 4" xfId="20010"/>
    <cellStyle name="Moeda 5 3 2 2 2 3 4" xfId="11257"/>
    <cellStyle name="Moeda 5 3 2 2 2 3 4 2" xfId="28624"/>
    <cellStyle name="Moeda 5 3 2 2 2 3 5" xfId="15616"/>
    <cellStyle name="Moeda 5 3 2 2 2 3 5 2" xfId="24319"/>
    <cellStyle name="Moeda 5 3 2 2 2 3 6" xfId="20008"/>
    <cellStyle name="Moeda 5 3 2 2 2 4" xfId="2470"/>
    <cellStyle name="Moeda 5 3 2 2 2 4 2" xfId="11260"/>
    <cellStyle name="Moeda 5 3 2 2 2 4 2 2" xfId="28627"/>
    <cellStyle name="Moeda 5 3 2 2 2 4 3" xfId="15619"/>
    <cellStyle name="Moeda 5 3 2 2 2 4 3 2" xfId="24322"/>
    <cellStyle name="Moeda 5 3 2 2 2 4 4" xfId="20011"/>
    <cellStyle name="Moeda 5 3 2 2 2 5" xfId="2471"/>
    <cellStyle name="Moeda 5 3 2 2 2 5 2" xfId="11261"/>
    <cellStyle name="Moeda 5 3 2 2 2 5 2 2" xfId="28628"/>
    <cellStyle name="Moeda 5 3 2 2 2 5 3" xfId="15620"/>
    <cellStyle name="Moeda 5 3 2 2 2 5 3 2" xfId="24323"/>
    <cellStyle name="Moeda 5 3 2 2 2 5 4" xfId="20012"/>
    <cellStyle name="Moeda 5 3 2 2 2 6" xfId="8771"/>
    <cellStyle name="Moeda 5 3 2 2 2 6 2" xfId="13131"/>
    <cellStyle name="Moeda 5 3 2 2 2 6 2 2" xfId="30498"/>
    <cellStyle name="Moeda 5 3 2 2 2 6 3" xfId="17565"/>
    <cellStyle name="Moeda 5 3 2 2 2 6 3 2" xfId="26194"/>
    <cellStyle name="Moeda 5 3 2 2 2 6 4" xfId="21882"/>
    <cellStyle name="Moeda 5 3 2 2 2 7" xfId="11253"/>
    <cellStyle name="Moeda 5 3 2 2 2 7 2" xfId="28620"/>
    <cellStyle name="Moeda 5 3 2 2 2 8" xfId="15612"/>
    <cellStyle name="Moeda 5 3 2 2 2 8 2" xfId="24315"/>
    <cellStyle name="Moeda 5 3 2 2 2 9" xfId="20004"/>
    <cellStyle name="Moeda 5 3 2 2 3" xfId="2472"/>
    <cellStyle name="Moeda 5 3 2 2 3 2" xfId="2473"/>
    <cellStyle name="Moeda 5 3 2 2 3 2 2" xfId="2474"/>
    <cellStyle name="Moeda 5 3 2 2 3 2 2 2" xfId="11264"/>
    <cellStyle name="Moeda 5 3 2 2 3 2 2 2 2" xfId="28631"/>
    <cellStyle name="Moeda 5 3 2 2 3 2 2 3" xfId="15623"/>
    <cellStyle name="Moeda 5 3 2 2 3 2 2 3 2" xfId="24326"/>
    <cellStyle name="Moeda 5 3 2 2 3 2 2 4" xfId="20015"/>
    <cellStyle name="Moeda 5 3 2 2 3 2 3" xfId="2475"/>
    <cellStyle name="Moeda 5 3 2 2 3 2 3 2" xfId="11265"/>
    <cellStyle name="Moeda 5 3 2 2 3 2 3 2 2" xfId="28632"/>
    <cellStyle name="Moeda 5 3 2 2 3 2 3 3" xfId="15624"/>
    <cellStyle name="Moeda 5 3 2 2 3 2 3 3 2" xfId="24327"/>
    <cellStyle name="Moeda 5 3 2 2 3 2 3 4" xfId="20016"/>
    <cellStyle name="Moeda 5 3 2 2 3 2 4" xfId="11263"/>
    <cellStyle name="Moeda 5 3 2 2 3 2 4 2" xfId="28630"/>
    <cellStyle name="Moeda 5 3 2 2 3 2 5" xfId="15622"/>
    <cellStyle name="Moeda 5 3 2 2 3 2 5 2" xfId="24325"/>
    <cellStyle name="Moeda 5 3 2 2 3 2 6" xfId="20014"/>
    <cellStyle name="Moeda 5 3 2 2 3 3" xfId="2476"/>
    <cellStyle name="Moeda 5 3 2 2 3 3 2" xfId="2477"/>
    <cellStyle name="Moeda 5 3 2 2 3 3 2 2" xfId="11267"/>
    <cellStyle name="Moeda 5 3 2 2 3 3 2 2 2" xfId="28634"/>
    <cellStyle name="Moeda 5 3 2 2 3 3 2 3" xfId="15626"/>
    <cellStyle name="Moeda 5 3 2 2 3 3 2 3 2" xfId="24329"/>
    <cellStyle name="Moeda 5 3 2 2 3 3 2 4" xfId="20018"/>
    <cellStyle name="Moeda 5 3 2 2 3 3 3" xfId="2478"/>
    <cellStyle name="Moeda 5 3 2 2 3 3 3 2" xfId="11268"/>
    <cellStyle name="Moeda 5 3 2 2 3 3 3 2 2" xfId="28635"/>
    <cellStyle name="Moeda 5 3 2 2 3 3 3 3" xfId="15627"/>
    <cellStyle name="Moeda 5 3 2 2 3 3 3 3 2" xfId="24330"/>
    <cellStyle name="Moeda 5 3 2 2 3 3 3 4" xfId="20019"/>
    <cellStyle name="Moeda 5 3 2 2 3 3 4" xfId="11266"/>
    <cellStyle name="Moeda 5 3 2 2 3 3 4 2" xfId="28633"/>
    <cellStyle name="Moeda 5 3 2 2 3 3 5" xfId="15625"/>
    <cellStyle name="Moeda 5 3 2 2 3 3 5 2" xfId="24328"/>
    <cellStyle name="Moeda 5 3 2 2 3 3 6" xfId="20017"/>
    <cellStyle name="Moeda 5 3 2 2 3 4" xfId="2479"/>
    <cellStyle name="Moeda 5 3 2 2 3 4 2" xfId="11269"/>
    <cellStyle name="Moeda 5 3 2 2 3 4 2 2" xfId="28636"/>
    <cellStyle name="Moeda 5 3 2 2 3 4 3" xfId="15628"/>
    <cellStyle name="Moeda 5 3 2 2 3 4 3 2" xfId="24331"/>
    <cellStyle name="Moeda 5 3 2 2 3 4 4" xfId="20020"/>
    <cellStyle name="Moeda 5 3 2 2 3 5" xfId="2480"/>
    <cellStyle name="Moeda 5 3 2 2 3 5 2" xfId="11270"/>
    <cellStyle name="Moeda 5 3 2 2 3 5 2 2" xfId="28637"/>
    <cellStyle name="Moeda 5 3 2 2 3 5 3" xfId="15629"/>
    <cellStyle name="Moeda 5 3 2 2 3 5 3 2" xfId="24332"/>
    <cellStyle name="Moeda 5 3 2 2 3 5 4" xfId="20021"/>
    <cellStyle name="Moeda 5 3 2 2 3 6" xfId="11262"/>
    <cellStyle name="Moeda 5 3 2 2 3 6 2" xfId="28629"/>
    <cellStyle name="Moeda 5 3 2 2 3 7" xfId="15621"/>
    <cellStyle name="Moeda 5 3 2 2 3 7 2" xfId="24324"/>
    <cellStyle name="Moeda 5 3 2 2 3 8" xfId="20013"/>
    <cellStyle name="Moeda 5 3 2 2 4" xfId="2481"/>
    <cellStyle name="Moeda 5 3 2 2 4 2" xfId="2482"/>
    <cellStyle name="Moeda 5 3 2 2 4 2 2" xfId="2483"/>
    <cellStyle name="Moeda 5 3 2 2 4 2 2 2" xfId="11273"/>
    <cellStyle name="Moeda 5 3 2 2 4 2 2 2 2" xfId="28640"/>
    <cellStyle name="Moeda 5 3 2 2 4 2 2 3" xfId="15632"/>
    <cellStyle name="Moeda 5 3 2 2 4 2 2 3 2" xfId="24335"/>
    <cellStyle name="Moeda 5 3 2 2 4 2 2 4" xfId="20024"/>
    <cellStyle name="Moeda 5 3 2 2 4 2 3" xfId="2484"/>
    <cellStyle name="Moeda 5 3 2 2 4 2 3 2" xfId="11274"/>
    <cellStyle name="Moeda 5 3 2 2 4 2 3 2 2" xfId="28641"/>
    <cellStyle name="Moeda 5 3 2 2 4 2 3 3" xfId="15633"/>
    <cellStyle name="Moeda 5 3 2 2 4 2 3 3 2" xfId="24336"/>
    <cellStyle name="Moeda 5 3 2 2 4 2 3 4" xfId="20025"/>
    <cellStyle name="Moeda 5 3 2 2 4 2 4" xfId="11272"/>
    <cellStyle name="Moeda 5 3 2 2 4 2 4 2" xfId="28639"/>
    <cellStyle name="Moeda 5 3 2 2 4 2 5" xfId="15631"/>
    <cellStyle name="Moeda 5 3 2 2 4 2 5 2" xfId="24334"/>
    <cellStyle name="Moeda 5 3 2 2 4 2 6" xfId="20023"/>
    <cellStyle name="Moeda 5 3 2 2 4 3" xfId="2485"/>
    <cellStyle name="Moeda 5 3 2 2 4 3 2" xfId="11275"/>
    <cellStyle name="Moeda 5 3 2 2 4 3 2 2" xfId="28642"/>
    <cellStyle name="Moeda 5 3 2 2 4 3 3" xfId="15634"/>
    <cellStyle name="Moeda 5 3 2 2 4 3 3 2" xfId="24337"/>
    <cellStyle name="Moeda 5 3 2 2 4 3 4" xfId="20026"/>
    <cellStyle name="Moeda 5 3 2 2 4 4" xfId="2486"/>
    <cellStyle name="Moeda 5 3 2 2 4 4 2" xfId="11276"/>
    <cellStyle name="Moeda 5 3 2 2 4 4 2 2" xfId="28643"/>
    <cellStyle name="Moeda 5 3 2 2 4 4 3" xfId="15635"/>
    <cellStyle name="Moeda 5 3 2 2 4 4 3 2" xfId="24338"/>
    <cellStyle name="Moeda 5 3 2 2 4 4 4" xfId="20027"/>
    <cellStyle name="Moeda 5 3 2 2 4 5" xfId="11271"/>
    <cellStyle name="Moeda 5 3 2 2 4 5 2" xfId="28638"/>
    <cellStyle name="Moeda 5 3 2 2 4 6" xfId="15630"/>
    <cellStyle name="Moeda 5 3 2 2 4 6 2" xfId="24333"/>
    <cellStyle name="Moeda 5 3 2 2 4 7" xfId="20022"/>
    <cellStyle name="Moeda 5 3 2 2 5" xfId="2487"/>
    <cellStyle name="Moeda 5 3 2 2 5 2" xfId="2488"/>
    <cellStyle name="Moeda 5 3 2 2 5 2 2" xfId="2489"/>
    <cellStyle name="Moeda 5 3 2 2 5 2 2 2" xfId="11279"/>
    <cellStyle name="Moeda 5 3 2 2 5 2 2 2 2" xfId="28646"/>
    <cellStyle name="Moeda 5 3 2 2 5 2 2 3" xfId="15638"/>
    <cellStyle name="Moeda 5 3 2 2 5 2 2 3 2" xfId="24341"/>
    <cellStyle name="Moeda 5 3 2 2 5 2 2 4" xfId="20030"/>
    <cellStyle name="Moeda 5 3 2 2 5 2 3" xfId="2490"/>
    <cellStyle name="Moeda 5 3 2 2 5 2 3 2" xfId="11280"/>
    <cellStyle name="Moeda 5 3 2 2 5 2 3 2 2" xfId="28647"/>
    <cellStyle name="Moeda 5 3 2 2 5 2 3 3" xfId="15639"/>
    <cellStyle name="Moeda 5 3 2 2 5 2 3 3 2" xfId="24342"/>
    <cellStyle name="Moeda 5 3 2 2 5 2 3 4" xfId="20031"/>
    <cellStyle name="Moeda 5 3 2 2 5 2 4" xfId="11278"/>
    <cellStyle name="Moeda 5 3 2 2 5 2 4 2" xfId="28645"/>
    <cellStyle name="Moeda 5 3 2 2 5 2 5" xfId="15637"/>
    <cellStyle name="Moeda 5 3 2 2 5 2 5 2" xfId="24340"/>
    <cellStyle name="Moeda 5 3 2 2 5 2 6" xfId="20029"/>
    <cellStyle name="Moeda 5 3 2 2 5 3" xfId="2491"/>
    <cellStyle name="Moeda 5 3 2 2 5 3 2" xfId="11281"/>
    <cellStyle name="Moeda 5 3 2 2 5 3 2 2" xfId="28648"/>
    <cellStyle name="Moeda 5 3 2 2 5 3 3" xfId="15640"/>
    <cellStyle name="Moeda 5 3 2 2 5 3 3 2" xfId="24343"/>
    <cellStyle name="Moeda 5 3 2 2 5 3 4" xfId="20032"/>
    <cellStyle name="Moeda 5 3 2 2 5 4" xfId="2492"/>
    <cellStyle name="Moeda 5 3 2 2 5 4 2" xfId="11282"/>
    <cellStyle name="Moeda 5 3 2 2 5 4 2 2" xfId="28649"/>
    <cellStyle name="Moeda 5 3 2 2 5 4 3" xfId="15641"/>
    <cellStyle name="Moeda 5 3 2 2 5 4 3 2" xfId="24344"/>
    <cellStyle name="Moeda 5 3 2 2 5 4 4" xfId="20033"/>
    <cellStyle name="Moeda 5 3 2 2 5 5" xfId="11277"/>
    <cellStyle name="Moeda 5 3 2 2 5 5 2" xfId="28644"/>
    <cellStyle name="Moeda 5 3 2 2 5 6" xfId="15636"/>
    <cellStyle name="Moeda 5 3 2 2 5 6 2" xfId="24339"/>
    <cellStyle name="Moeda 5 3 2 2 5 7" xfId="20028"/>
    <cellStyle name="Moeda 5 3 2 2 6" xfId="2493"/>
    <cellStyle name="Moeda 5 3 2 2 6 2" xfId="2494"/>
    <cellStyle name="Moeda 5 3 2 2 6 2 2" xfId="11284"/>
    <cellStyle name="Moeda 5 3 2 2 6 2 2 2" xfId="28651"/>
    <cellStyle name="Moeda 5 3 2 2 6 2 3" xfId="15643"/>
    <cellStyle name="Moeda 5 3 2 2 6 2 3 2" xfId="24346"/>
    <cellStyle name="Moeda 5 3 2 2 6 2 4" xfId="20035"/>
    <cellStyle name="Moeda 5 3 2 2 6 3" xfId="2495"/>
    <cellStyle name="Moeda 5 3 2 2 6 3 2" xfId="11285"/>
    <cellStyle name="Moeda 5 3 2 2 6 3 2 2" xfId="28652"/>
    <cellStyle name="Moeda 5 3 2 2 6 3 3" xfId="15644"/>
    <cellStyle name="Moeda 5 3 2 2 6 3 3 2" xfId="24347"/>
    <cellStyle name="Moeda 5 3 2 2 6 3 4" xfId="20036"/>
    <cellStyle name="Moeda 5 3 2 2 6 4" xfId="11283"/>
    <cellStyle name="Moeda 5 3 2 2 6 4 2" xfId="28650"/>
    <cellStyle name="Moeda 5 3 2 2 6 5" xfId="15642"/>
    <cellStyle name="Moeda 5 3 2 2 6 5 2" xfId="24345"/>
    <cellStyle name="Moeda 5 3 2 2 6 6" xfId="20034"/>
    <cellStyle name="Moeda 5 3 2 2 7" xfId="2496"/>
    <cellStyle name="Moeda 5 3 2 2 7 2" xfId="11286"/>
    <cellStyle name="Moeda 5 3 2 2 7 2 2" xfId="28653"/>
    <cellStyle name="Moeda 5 3 2 2 7 3" xfId="15645"/>
    <cellStyle name="Moeda 5 3 2 2 7 3 2" xfId="24348"/>
    <cellStyle name="Moeda 5 3 2 2 7 4" xfId="20037"/>
    <cellStyle name="Moeda 5 3 2 2 8" xfId="2497"/>
    <cellStyle name="Moeda 5 3 2 2 8 2" xfId="11287"/>
    <cellStyle name="Moeda 5 3 2 2 8 2 2" xfId="28654"/>
    <cellStyle name="Moeda 5 3 2 2 8 3" xfId="15646"/>
    <cellStyle name="Moeda 5 3 2 2 8 3 2" xfId="24349"/>
    <cellStyle name="Moeda 5 3 2 2 8 4" xfId="20038"/>
    <cellStyle name="Moeda 5 3 2 2 9" xfId="8383"/>
    <cellStyle name="Moeda 5 3 2 2 9 2" xfId="12855"/>
    <cellStyle name="Moeda 5 3 2 2 9 2 2" xfId="30222"/>
    <cellStyle name="Moeda 5 3 2 2 9 3" xfId="17249"/>
    <cellStyle name="Moeda 5 3 2 2 9 3 2" xfId="25918"/>
    <cellStyle name="Moeda 5 3 2 2 9 4" xfId="21606"/>
    <cellStyle name="Moeda 5 3 2 3" xfId="2498"/>
    <cellStyle name="Moeda 5 3 2 3 2" xfId="2499"/>
    <cellStyle name="Moeda 5 3 2 3 2 2" xfId="2500"/>
    <cellStyle name="Moeda 5 3 2 3 2 2 2" xfId="11290"/>
    <cellStyle name="Moeda 5 3 2 3 2 2 2 2" xfId="28657"/>
    <cellStyle name="Moeda 5 3 2 3 2 2 3" xfId="15649"/>
    <cellStyle name="Moeda 5 3 2 3 2 2 3 2" xfId="24352"/>
    <cellStyle name="Moeda 5 3 2 3 2 2 4" xfId="20041"/>
    <cellStyle name="Moeda 5 3 2 3 2 3" xfId="2501"/>
    <cellStyle name="Moeda 5 3 2 3 2 3 2" xfId="11291"/>
    <cellStyle name="Moeda 5 3 2 3 2 3 2 2" xfId="28658"/>
    <cellStyle name="Moeda 5 3 2 3 2 3 3" xfId="15650"/>
    <cellStyle name="Moeda 5 3 2 3 2 3 3 2" xfId="24353"/>
    <cellStyle name="Moeda 5 3 2 3 2 3 4" xfId="20042"/>
    <cellStyle name="Moeda 5 3 2 3 2 4" xfId="11289"/>
    <cellStyle name="Moeda 5 3 2 3 2 4 2" xfId="28656"/>
    <cellStyle name="Moeda 5 3 2 3 2 5" xfId="15648"/>
    <cellStyle name="Moeda 5 3 2 3 2 5 2" xfId="24351"/>
    <cellStyle name="Moeda 5 3 2 3 2 6" xfId="20040"/>
    <cellStyle name="Moeda 5 3 2 3 3" xfId="2502"/>
    <cellStyle name="Moeda 5 3 2 3 3 2" xfId="2503"/>
    <cellStyle name="Moeda 5 3 2 3 3 2 2" xfId="11293"/>
    <cellStyle name="Moeda 5 3 2 3 3 2 2 2" xfId="28660"/>
    <cellStyle name="Moeda 5 3 2 3 3 2 3" xfId="15652"/>
    <cellStyle name="Moeda 5 3 2 3 3 2 3 2" xfId="24355"/>
    <cellStyle name="Moeda 5 3 2 3 3 2 4" xfId="20044"/>
    <cellStyle name="Moeda 5 3 2 3 3 3" xfId="2504"/>
    <cellStyle name="Moeda 5 3 2 3 3 3 2" xfId="11294"/>
    <cellStyle name="Moeda 5 3 2 3 3 3 2 2" xfId="28661"/>
    <cellStyle name="Moeda 5 3 2 3 3 3 3" xfId="15653"/>
    <cellStyle name="Moeda 5 3 2 3 3 3 3 2" xfId="24356"/>
    <cellStyle name="Moeda 5 3 2 3 3 3 4" xfId="20045"/>
    <cellStyle name="Moeda 5 3 2 3 3 4" xfId="11292"/>
    <cellStyle name="Moeda 5 3 2 3 3 4 2" xfId="28659"/>
    <cellStyle name="Moeda 5 3 2 3 3 5" xfId="15651"/>
    <cellStyle name="Moeda 5 3 2 3 3 5 2" xfId="24354"/>
    <cellStyle name="Moeda 5 3 2 3 3 6" xfId="20043"/>
    <cellStyle name="Moeda 5 3 2 3 4" xfId="2505"/>
    <cellStyle name="Moeda 5 3 2 3 4 2" xfId="11295"/>
    <cellStyle name="Moeda 5 3 2 3 4 2 2" xfId="28662"/>
    <cellStyle name="Moeda 5 3 2 3 4 3" xfId="15654"/>
    <cellStyle name="Moeda 5 3 2 3 4 3 2" xfId="24357"/>
    <cellStyle name="Moeda 5 3 2 3 4 4" xfId="20046"/>
    <cellStyle name="Moeda 5 3 2 3 5" xfId="2506"/>
    <cellStyle name="Moeda 5 3 2 3 5 2" xfId="11296"/>
    <cellStyle name="Moeda 5 3 2 3 5 2 2" xfId="28663"/>
    <cellStyle name="Moeda 5 3 2 3 5 3" xfId="15655"/>
    <cellStyle name="Moeda 5 3 2 3 5 3 2" xfId="24358"/>
    <cellStyle name="Moeda 5 3 2 3 5 4" xfId="20047"/>
    <cellStyle name="Moeda 5 3 2 3 6" xfId="8772"/>
    <cellStyle name="Moeda 5 3 2 3 6 2" xfId="13132"/>
    <cellStyle name="Moeda 5 3 2 3 6 2 2" xfId="30499"/>
    <cellStyle name="Moeda 5 3 2 3 6 3" xfId="17566"/>
    <cellStyle name="Moeda 5 3 2 3 6 3 2" xfId="26195"/>
    <cellStyle name="Moeda 5 3 2 3 6 4" xfId="21883"/>
    <cellStyle name="Moeda 5 3 2 3 7" xfId="11288"/>
    <cellStyle name="Moeda 5 3 2 3 7 2" xfId="28655"/>
    <cellStyle name="Moeda 5 3 2 3 8" xfId="15647"/>
    <cellStyle name="Moeda 5 3 2 3 8 2" xfId="24350"/>
    <cellStyle name="Moeda 5 3 2 3 9" xfId="20039"/>
    <cellStyle name="Moeda 5 3 2 4" xfId="2507"/>
    <cellStyle name="Moeda 5 3 2 4 2" xfId="2508"/>
    <cellStyle name="Moeda 5 3 2 4 2 2" xfId="2509"/>
    <cellStyle name="Moeda 5 3 2 4 2 2 2" xfId="11299"/>
    <cellStyle name="Moeda 5 3 2 4 2 2 2 2" xfId="28666"/>
    <cellStyle name="Moeda 5 3 2 4 2 2 3" xfId="15658"/>
    <cellStyle name="Moeda 5 3 2 4 2 2 3 2" xfId="24361"/>
    <cellStyle name="Moeda 5 3 2 4 2 2 4" xfId="20050"/>
    <cellStyle name="Moeda 5 3 2 4 2 3" xfId="2510"/>
    <cellStyle name="Moeda 5 3 2 4 2 3 2" xfId="11300"/>
    <cellStyle name="Moeda 5 3 2 4 2 3 2 2" xfId="28667"/>
    <cellStyle name="Moeda 5 3 2 4 2 3 3" xfId="15659"/>
    <cellStyle name="Moeda 5 3 2 4 2 3 3 2" xfId="24362"/>
    <cellStyle name="Moeda 5 3 2 4 2 3 4" xfId="20051"/>
    <cellStyle name="Moeda 5 3 2 4 2 4" xfId="11298"/>
    <cellStyle name="Moeda 5 3 2 4 2 4 2" xfId="28665"/>
    <cellStyle name="Moeda 5 3 2 4 2 5" xfId="15657"/>
    <cellStyle name="Moeda 5 3 2 4 2 5 2" xfId="24360"/>
    <cellStyle name="Moeda 5 3 2 4 2 6" xfId="20049"/>
    <cellStyle name="Moeda 5 3 2 4 3" xfId="2511"/>
    <cellStyle name="Moeda 5 3 2 4 3 2" xfId="2512"/>
    <cellStyle name="Moeda 5 3 2 4 3 2 2" xfId="11302"/>
    <cellStyle name="Moeda 5 3 2 4 3 2 2 2" xfId="28669"/>
    <cellStyle name="Moeda 5 3 2 4 3 2 3" xfId="15661"/>
    <cellStyle name="Moeda 5 3 2 4 3 2 3 2" xfId="24364"/>
    <cellStyle name="Moeda 5 3 2 4 3 2 4" xfId="20053"/>
    <cellStyle name="Moeda 5 3 2 4 3 3" xfId="2513"/>
    <cellStyle name="Moeda 5 3 2 4 3 3 2" xfId="11303"/>
    <cellStyle name="Moeda 5 3 2 4 3 3 2 2" xfId="28670"/>
    <cellStyle name="Moeda 5 3 2 4 3 3 3" xfId="15662"/>
    <cellStyle name="Moeda 5 3 2 4 3 3 3 2" xfId="24365"/>
    <cellStyle name="Moeda 5 3 2 4 3 3 4" xfId="20054"/>
    <cellStyle name="Moeda 5 3 2 4 3 4" xfId="11301"/>
    <cellStyle name="Moeda 5 3 2 4 3 4 2" xfId="28668"/>
    <cellStyle name="Moeda 5 3 2 4 3 5" xfId="15660"/>
    <cellStyle name="Moeda 5 3 2 4 3 5 2" xfId="24363"/>
    <cellStyle name="Moeda 5 3 2 4 3 6" xfId="20052"/>
    <cellStyle name="Moeda 5 3 2 4 4" xfId="2514"/>
    <cellStyle name="Moeda 5 3 2 4 4 2" xfId="11304"/>
    <cellStyle name="Moeda 5 3 2 4 4 2 2" xfId="28671"/>
    <cellStyle name="Moeda 5 3 2 4 4 3" xfId="15663"/>
    <cellStyle name="Moeda 5 3 2 4 4 3 2" xfId="24366"/>
    <cellStyle name="Moeda 5 3 2 4 4 4" xfId="20055"/>
    <cellStyle name="Moeda 5 3 2 4 5" xfId="2515"/>
    <cellStyle name="Moeda 5 3 2 4 5 2" xfId="11305"/>
    <cellStyle name="Moeda 5 3 2 4 5 2 2" xfId="28672"/>
    <cellStyle name="Moeda 5 3 2 4 5 3" xfId="15664"/>
    <cellStyle name="Moeda 5 3 2 4 5 3 2" xfId="24367"/>
    <cellStyle name="Moeda 5 3 2 4 5 4" xfId="20056"/>
    <cellStyle name="Moeda 5 3 2 4 6" xfId="11297"/>
    <cellStyle name="Moeda 5 3 2 4 6 2" xfId="28664"/>
    <cellStyle name="Moeda 5 3 2 4 7" xfId="15656"/>
    <cellStyle name="Moeda 5 3 2 4 7 2" xfId="24359"/>
    <cellStyle name="Moeda 5 3 2 4 8" xfId="20048"/>
    <cellStyle name="Moeda 5 3 2 5" xfId="2516"/>
    <cellStyle name="Moeda 5 3 2 5 2" xfId="2517"/>
    <cellStyle name="Moeda 5 3 2 5 2 2" xfId="2518"/>
    <cellStyle name="Moeda 5 3 2 5 2 2 2" xfId="11308"/>
    <cellStyle name="Moeda 5 3 2 5 2 2 2 2" xfId="28675"/>
    <cellStyle name="Moeda 5 3 2 5 2 2 3" xfId="15667"/>
    <cellStyle name="Moeda 5 3 2 5 2 2 3 2" xfId="24370"/>
    <cellStyle name="Moeda 5 3 2 5 2 2 4" xfId="20059"/>
    <cellStyle name="Moeda 5 3 2 5 2 3" xfId="2519"/>
    <cellStyle name="Moeda 5 3 2 5 2 3 2" xfId="11309"/>
    <cellStyle name="Moeda 5 3 2 5 2 3 2 2" xfId="28676"/>
    <cellStyle name="Moeda 5 3 2 5 2 3 3" xfId="15668"/>
    <cellStyle name="Moeda 5 3 2 5 2 3 3 2" xfId="24371"/>
    <cellStyle name="Moeda 5 3 2 5 2 3 4" xfId="20060"/>
    <cellStyle name="Moeda 5 3 2 5 2 4" xfId="11307"/>
    <cellStyle name="Moeda 5 3 2 5 2 4 2" xfId="28674"/>
    <cellStyle name="Moeda 5 3 2 5 2 5" xfId="15666"/>
    <cellStyle name="Moeda 5 3 2 5 2 5 2" xfId="24369"/>
    <cellStyle name="Moeda 5 3 2 5 2 6" xfId="20058"/>
    <cellStyle name="Moeda 5 3 2 5 3" xfId="2520"/>
    <cellStyle name="Moeda 5 3 2 5 3 2" xfId="11310"/>
    <cellStyle name="Moeda 5 3 2 5 3 2 2" xfId="28677"/>
    <cellStyle name="Moeda 5 3 2 5 3 3" xfId="15669"/>
    <cellStyle name="Moeda 5 3 2 5 3 3 2" xfId="24372"/>
    <cellStyle name="Moeda 5 3 2 5 3 4" xfId="20061"/>
    <cellStyle name="Moeda 5 3 2 5 4" xfId="2521"/>
    <cellStyle name="Moeda 5 3 2 5 4 2" xfId="11311"/>
    <cellStyle name="Moeda 5 3 2 5 4 2 2" xfId="28678"/>
    <cellStyle name="Moeda 5 3 2 5 4 3" xfId="15670"/>
    <cellStyle name="Moeda 5 3 2 5 4 3 2" xfId="24373"/>
    <cellStyle name="Moeda 5 3 2 5 4 4" xfId="20062"/>
    <cellStyle name="Moeda 5 3 2 5 5" xfId="11306"/>
    <cellStyle name="Moeda 5 3 2 5 5 2" xfId="28673"/>
    <cellStyle name="Moeda 5 3 2 5 6" xfId="15665"/>
    <cellStyle name="Moeda 5 3 2 5 6 2" xfId="24368"/>
    <cellStyle name="Moeda 5 3 2 5 7" xfId="20057"/>
    <cellStyle name="Moeda 5 3 2 6" xfId="2522"/>
    <cellStyle name="Moeda 5 3 2 6 2" xfId="2523"/>
    <cellStyle name="Moeda 5 3 2 6 2 2" xfId="2524"/>
    <cellStyle name="Moeda 5 3 2 6 2 2 2" xfId="11314"/>
    <cellStyle name="Moeda 5 3 2 6 2 2 2 2" xfId="28681"/>
    <cellStyle name="Moeda 5 3 2 6 2 2 3" xfId="15673"/>
    <cellStyle name="Moeda 5 3 2 6 2 2 3 2" xfId="24376"/>
    <cellStyle name="Moeda 5 3 2 6 2 2 4" xfId="20065"/>
    <cellStyle name="Moeda 5 3 2 6 2 3" xfId="2525"/>
    <cellStyle name="Moeda 5 3 2 6 2 3 2" xfId="11315"/>
    <cellStyle name="Moeda 5 3 2 6 2 3 2 2" xfId="28682"/>
    <cellStyle name="Moeda 5 3 2 6 2 3 3" xfId="15674"/>
    <cellStyle name="Moeda 5 3 2 6 2 3 3 2" xfId="24377"/>
    <cellStyle name="Moeda 5 3 2 6 2 3 4" xfId="20066"/>
    <cellStyle name="Moeda 5 3 2 6 2 4" xfId="11313"/>
    <cellStyle name="Moeda 5 3 2 6 2 4 2" xfId="28680"/>
    <cellStyle name="Moeda 5 3 2 6 2 5" xfId="15672"/>
    <cellStyle name="Moeda 5 3 2 6 2 5 2" xfId="24375"/>
    <cellStyle name="Moeda 5 3 2 6 2 6" xfId="20064"/>
    <cellStyle name="Moeda 5 3 2 6 3" xfId="2526"/>
    <cellStyle name="Moeda 5 3 2 6 3 2" xfId="11316"/>
    <cellStyle name="Moeda 5 3 2 6 3 2 2" xfId="28683"/>
    <cellStyle name="Moeda 5 3 2 6 3 3" xfId="15675"/>
    <cellStyle name="Moeda 5 3 2 6 3 3 2" xfId="24378"/>
    <cellStyle name="Moeda 5 3 2 6 3 4" xfId="20067"/>
    <cellStyle name="Moeda 5 3 2 6 4" xfId="2527"/>
    <cellStyle name="Moeda 5 3 2 6 4 2" xfId="11317"/>
    <cellStyle name="Moeda 5 3 2 6 4 2 2" xfId="28684"/>
    <cellStyle name="Moeda 5 3 2 6 4 3" xfId="15676"/>
    <cellStyle name="Moeda 5 3 2 6 4 3 2" xfId="24379"/>
    <cellStyle name="Moeda 5 3 2 6 4 4" xfId="20068"/>
    <cellStyle name="Moeda 5 3 2 6 5" xfId="11312"/>
    <cellStyle name="Moeda 5 3 2 6 5 2" xfId="28679"/>
    <cellStyle name="Moeda 5 3 2 6 6" xfId="15671"/>
    <cellStyle name="Moeda 5 3 2 6 6 2" xfId="24374"/>
    <cellStyle name="Moeda 5 3 2 6 7" xfId="20063"/>
    <cellStyle name="Moeda 5 3 2 7" xfId="2528"/>
    <cellStyle name="Moeda 5 3 2 7 2" xfId="2529"/>
    <cellStyle name="Moeda 5 3 2 7 2 2" xfId="11319"/>
    <cellStyle name="Moeda 5 3 2 7 2 2 2" xfId="28686"/>
    <cellStyle name="Moeda 5 3 2 7 2 3" xfId="15678"/>
    <cellStyle name="Moeda 5 3 2 7 2 3 2" xfId="24381"/>
    <cellStyle name="Moeda 5 3 2 7 2 4" xfId="20070"/>
    <cellStyle name="Moeda 5 3 2 7 3" xfId="2530"/>
    <cellStyle name="Moeda 5 3 2 7 3 2" xfId="11320"/>
    <cellStyle name="Moeda 5 3 2 7 3 2 2" xfId="28687"/>
    <cellStyle name="Moeda 5 3 2 7 3 3" xfId="15679"/>
    <cellStyle name="Moeda 5 3 2 7 3 3 2" xfId="24382"/>
    <cellStyle name="Moeda 5 3 2 7 3 4" xfId="20071"/>
    <cellStyle name="Moeda 5 3 2 7 4" xfId="11318"/>
    <cellStyle name="Moeda 5 3 2 7 4 2" xfId="28685"/>
    <cellStyle name="Moeda 5 3 2 7 5" xfId="15677"/>
    <cellStyle name="Moeda 5 3 2 7 5 2" xfId="24380"/>
    <cellStyle name="Moeda 5 3 2 7 6" xfId="20069"/>
    <cellStyle name="Moeda 5 3 2 8" xfId="2531"/>
    <cellStyle name="Moeda 5 3 2 8 2" xfId="11321"/>
    <cellStyle name="Moeda 5 3 2 8 2 2" xfId="28688"/>
    <cellStyle name="Moeda 5 3 2 8 3" xfId="15680"/>
    <cellStyle name="Moeda 5 3 2 8 3 2" xfId="24383"/>
    <cellStyle name="Moeda 5 3 2 8 4" xfId="20072"/>
    <cellStyle name="Moeda 5 3 2 9" xfId="2532"/>
    <cellStyle name="Moeda 5 3 2 9 2" xfId="11322"/>
    <cellStyle name="Moeda 5 3 2 9 2 2" xfId="28689"/>
    <cellStyle name="Moeda 5 3 2 9 3" xfId="15681"/>
    <cellStyle name="Moeda 5 3 2 9 3 2" xfId="24384"/>
    <cellStyle name="Moeda 5 3 2 9 4" xfId="20073"/>
    <cellStyle name="Moeda 5 3 3" xfId="2533"/>
    <cellStyle name="Moeda 5 3 3 10" xfId="8773"/>
    <cellStyle name="Moeda 5 3 3 10 2" xfId="13133"/>
    <cellStyle name="Moeda 5 3 3 10 2 2" xfId="30500"/>
    <cellStyle name="Moeda 5 3 3 10 3" xfId="17567"/>
    <cellStyle name="Moeda 5 3 3 10 3 2" xfId="26196"/>
    <cellStyle name="Moeda 5 3 3 10 4" xfId="21884"/>
    <cellStyle name="Moeda 5 3 3 11" xfId="11323"/>
    <cellStyle name="Moeda 5 3 3 11 2" xfId="28690"/>
    <cellStyle name="Moeda 5 3 3 12" xfId="15682"/>
    <cellStyle name="Moeda 5 3 3 12 2" xfId="24385"/>
    <cellStyle name="Moeda 5 3 3 13" xfId="20074"/>
    <cellStyle name="Moeda 5 3 3 2" xfId="2534"/>
    <cellStyle name="Moeda 5 3 3 2 2" xfId="2535"/>
    <cellStyle name="Moeda 5 3 3 2 2 2" xfId="2536"/>
    <cellStyle name="Moeda 5 3 3 2 2 2 2" xfId="11326"/>
    <cellStyle name="Moeda 5 3 3 2 2 2 2 2" xfId="28693"/>
    <cellStyle name="Moeda 5 3 3 2 2 2 3" xfId="15685"/>
    <cellStyle name="Moeda 5 3 3 2 2 2 3 2" xfId="24388"/>
    <cellStyle name="Moeda 5 3 3 2 2 2 4" xfId="20077"/>
    <cellStyle name="Moeda 5 3 3 2 2 3" xfId="2537"/>
    <cellStyle name="Moeda 5 3 3 2 2 3 2" xfId="11327"/>
    <cellStyle name="Moeda 5 3 3 2 2 3 2 2" xfId="28694"/>
    <cellStyle name="Moeda 5 3 3 2 2 3 3" xfId="15686"/>
    <cellStyle name="Moeda 5 3 3 2 2 3 3 2" xfId="24389"/>
    <cellStyle name="Moeda 5 3 3 2 2 3 4" xfId="20078"/>
    <cellStyle name="Moeda 5 3 3 2 2 4" xfId="11325"/>
    <cellStyle name="Moeda 5 3 3 2 2 4 2" xfId="28692"/>
    <cellStyle name="Moeda 5 3 3 2 2 5" xfId="15684"/>
    <cellStyle name="Moeda 5 3 3 2 2 5 2" xfId="24387"/>
    <cellStyle name="Moeda 5 3 3 2 2 6" xfId="20076"/>
    <cellStyle name="Moeda 5 3 3 2 3" xfId="2538"/>
    <cellStyle name="Moeda 5 3 3 2 3 2" xfId="2539"/>
    <cellStyle name="Moeda 5 3 3 2 3 2 2" xfId="11329"/>
    <cellStyle name="Moeda 5 3 3 2 3 2 2 2" xfId="28696"/>
    <cellStyle name="Moeda 5 3 3 2 3 2 3" xfId="15688"/>
    <cellStyle name="Moeda 5 3 3 2 3 2 3 2" xfId="24391"/>
    <cellStyle name="Moeda 5 3 3 2 3 2 4" xfId="20080"/>
    <cellStyle name="Moeda 5 3 3 2 3 3" xfId="2540"/>
    <cellStyle name="Moeda 5 3 3 2 3 3 2" xfId="11330"/>
    <cellStyle name="Moeda 5 3 3 2 3 3 2 2" xfId="28697"/>
    <cellStyle name="Moeda 5 3 3 2 3 3 3" xfId="15689"/>
    <cellStyle name="Moeda 5 3 3 2 3 3 3 2" xfId="24392"/>
    <cellStyle name="Moeda 5 3 3 2 3 3 4" xfId="20081"/>
    <cellStyle name="Moeda 5 3 3 2 3 4" xfId="11328"/>
    <cellStyle name="Moeda 5 3 3 2 3 4 2" xfId="28695"/>
    <cellStyle name="Moeda 5 3 3 2 3 5" xfId="15687"/>
    <cellStyle name="Moeda 5 3 3 2 3 5 2" xfId="24390"/>
    <cellStyle name="Moeda 5 3 3 2 3 6" xfId="20079"/>
    <cellStyle name="Moeda 5 3 3 2 4" xfId="2541"/>
    <cellStyle name="Moeda 5 3 3 2 4 2" xfId="11331"/>
    <cellStyle name="Moeda 5 3 3 2 4 2 2" xfId="28698"/>
    <cellStyle name="Moeda 5 3 3 2 4 3" xfId="15690"/>
    <cellStyle name="Moeda 5 3 3 2 4 3 2" xfId="24393"/>
    <cellStyle name="Moeda 5 3 3 2 4 4" xfId="20082"/>
    <cellStyle name="Moeda 5 3 3 2 5" xfId="2542"/>
    <cellStyle name="Moeda 5 3 3 2 5 2" xfId="11332"/>
    <cellStyle name="Moeda 5 3 3 2 5 2 2" xfId="28699"/>
    <cellStyle name="Moeda 5 3 3 2 5 3" xfId="15691"/>
    <cellStyle name="Moeda 5 3 3 2 5 3 2" xfId="24394"/>
    <cellStyle name="Moeda 5 3 3 2 5 4" xfId="20083"/>
    <cellStyle name="Moeda 5 3 3 2 6" xfId="8774"/>
    <cellStyle name="Moeda 5 3 3 2 6 2" xfId="13134"/>
    <cellStyle name="Moeda 5 3 3 2 6 2 2" xfId="30501"/>
    <cellStyle name="Moeda 5 3 3 2 6 3" xfId="17568"/>
    <cellStyle name="Moeda 5 3 3 2 6 3 2" xfId="26197"/>
    <cellStyle name="Moeda 5 3 3 2 6 4" xfId="21885"/>
    <cellStyle name="Moeda 5 3 3 2 7" xfId="11324"/>
    <cellStyle name="Moeda 5 3 3 2 7 2" xfId="28691"/>
    <cellStyle name="Moeda 5 3 3 2 8" xfId="15683"/>
    <cellStyle name="Moeda 5 3 3 2 8 2" xfId="24386"/>
    <cellStyle name="Moeda 5 3 3 2 9" xfId="20075"/>
    <cellStyle name="Moeda 5 3 3 3" xfId="2543"/>
    <cellStyle name="Moeda 5 3 3 3 2" xfId="2544"/>
    <cellStyle name="Moeda 5 3 3 3 2 2" xfId="2545"/>
    <cellStyle name="Moeda 5 3 3 3 2 2 2" xfId="11335"/>
    <cellStyle name="Moeda 5 3 3 3 2 2 2 2" xfId="28702"/>
    <cellStyle name="Moeda 5 3 3 3 2 2 3" xfId="15694"/>
    <cellStyle name="Moeda 5 3 3 3 2 2 3 2" xfId="24397"/>
    <cellStyle name="Moeda 5 3 3 3 2 2 4" xfId="20086"/>
    <cellStyle name="Moeda 5 3 3 3 2 3" xfId="2546"/>
    <cellStyle name="Moeda 5 3 3 3 2 3 2" xfId="11336"/>
    <cellStyle name="Moeda 5 3 3 3 2 3 2 2" xfId="28703"/>
    <cellStyle name="Moeda 5 3 3 3 2 3 3" xfId="15695"/>
    <cellStyle name="Moeda 5 3 3 3 2 3 3 2" xfId="24398"/>
    <cellStyle name="Moeda 5 3 3 3 2 3 4" xfId="20087"/>
    <cellStyle name="Moeda 5 3 3 3 2 4" xfId="11334"/>
    <cellStyle name="Moeda 5 3 3 3 2 4 2" xfId="28701"/>
    <cellStyle name="Moeda 5 3 3 3 2 5" xfId="15693"/>
    <cellStyle name="Moeda 5 3 3 3 2 5 2" xfId="24396"/>
    <cellStyle name="Moeda 5 3 3 3 2 6" xfId="20085"/>
    <cellStyle name="Moeda 5 3 3 3 3" xfId="2547"/>
    <cellStyle name="Moeda 5 3 3 3 3 2" xfId="2548"/>
    <cellStyle name="Moeda 5 3 3 3 3 2 2" xfId="11338"/>
    <cellStyle name="Moeda 5 3 3 3 3 2 2 2" xfId="28705"/>
    <cellStyle name="Moeda 5 3 3 3 3 2 3" xfId="15697"/>
    <cellStyle name="Moeda 5 3 3 3 3 2 3 2" xfId="24400"/>
    <cellStyle name="Moeda 5 3 3 3 3 2 4" xfId="20089"/>
    <cellStyle name="Moeda 5 3 3 3 3 3" xfId="2549"/>
    <cellStyle name="Moeda 5 3 3 3 3 3 2" xfId="11339"/>
    <cellStyle name="Moeda 5 3 3 3 3 3 2 2" xfId="28706"/>
    <cellStyle name="Moeda 5 3 3 3 3 3 3" xfId="15698"/>
    <cellStyle name="Moeda 5 3 3 3 3 3 3 2" xfId="24401"/>
    <cellStyle name="Moeda 5 3 3 3 3 3 4" xfId="20090"/>
    <cellStyle name="Moeda 5 3 3 3 3 4" xfId="11337"/>
    <cellStyle name="Moeda 5 3 3 3 3 4 2" xfId="28704"/>
    <cellStyle name="Moeda 5 3 3 3 3 5" xfId="15696"/>
    <cellStyle name="Moeda 5 3 3 3 3 5 2" xfId="24399"/>
    <cellStyle name="Moeda 5 3 3 3 3 6" xfId="20088"/>
    <cellStyle name="Moeda 5 3 3 3 4" xfId="2550"/>
    <cellStyle name="Moeda 5 3 3 3 4 2" xfId="11340"/>
    <cellStyle name="Moeda 5 3 3 3 4 2 2" xfId="28707"/>
    <cellStyle name="Moeda 5 3 3 3 4 3" xfId="15699"/>
    <cellStyle name="Moeda 5 3 3 3 4 3 2" xfId="24402"/>
    <cellStyle name="Moeda 5 3 3 3 4 4" xfId="20091"/>
    <cellStyle name="Moeda 5 3 3 3 5" xfId="2551"/>
    <cellStyle name="Moeda 5 3 3 3 5 2" xfId="11341"/>
    <cellStyle name="Moeda 5 3 3 3 5 2 2" xfId="28708"/>
    <cellStyle name="Moeda 5 3 3 3 5 3" xfId="15700"/>
    <cellStyle name="Moeda 5 3 3 3 5 3 2" xfId="24403"/>
    <cellStyle name="Moeda 5 3 3 3 5 4" xfId="20092"/>
    <cellStyle name="Moeda 5 3 3 3 6" xfId="11333"/>
    <cellStyle name="Moeda 5 3 3 3 6 2" xfId="28700"/>
    <cellStyle name="Moeda 5 3 3 3 7" xfId="15692"/>
    <cellStyle name="Moeda 5 3 3 3 7 2" xfId="24395"/>
    <cellStyle name="Moeda 5 3 3 3 8" xfId="20084"/>
    <cellStyle name="Moeda 5 3 3 4" xfId="2552"/>
    <cellStyle name="Moeda 5 3 3 4 2" xfId="2553"/>
    <cellStyle name="Moeda 5 3 3 4 2 2" xfId="2554"/>
    <cellStyle name="Moeda 5 3 3 4 2 2 2" xfId="11344"/>
    <cellStyle name="Moeda 5 3 3 4 2 2 2 2" xfId="28711"/>
    <cellStyle name="Moeda 5 3 3 4 2 2 3" xfId="15703"/>
    <cellStyle name="Moeda 5 3 3 4 2 2 3 2" xfId="24406"/>
    <cellStyle name="Moeda 5 3 3 4 2 2 4" xfId="20095"/>
    <cellStyle name="Moeda 5 3 3 4 2 3" xfId="2555"/>
    <cellStyle name="Moeda 5 3 3 4 2 3 2" xfId="11345"/>
    <cellStyle name="Moeda 5 3 3 4 2 3 2 2" xfId="28712"/>
    <cellStyle name="Moeda 5 3 3 4 2 3 3" xfId="15704"/>
    <cellStyle name="Moeda 5 3 3 4 2 3 3 2" xfId="24407"/>
    <cellStyle name="Moeda 5 3 3 4 2 3 4" xfId="20096"/>
    <cellStyle name="Moeda 5 3 3 4 2 4" xfId="11343"/>
    <cellStyle name="Moeda 5 3 3 4 2 4 2" xfId="28710"/>
    <cellStyle name="Moeda 5 3 3 4 2 5" xfId="15702"/>
    <cellStyle name="Moeda 5 3 3 4 2 5 2" xfId="24405"/>
    <cellStyle name="Moeda 5 3 3 4 2 6" xfId="20094"/>
    <cellStyle name="Moeda 5 3 3 4 3" xfId="2556"/>
    <cellStyle name="Moeda 5 3 3 4 3 2" xfId="11346"/>
    <cellStyle name="Moeda 5 3 3 4 3 2 2" xfId="28713"/>
    <cellStyle name="Moeda 5 3 3 4 3 3" xfId="15705"/>
    <cellStyle name="Moeda 5 3 3 4 3 3 2" xfId="24408"/>
    <cellStyle name="Moeda 5 3 3 4 3 4" xfId="20097"/>
    <cellStyle name="Moeda 5 3 3 4 4" xfId="2557"/>
    <cellStyle name="Moeda 5 3 3 4 4 2" xfId="11347"/>
    <cellStyle name="Moeda 5 3 3 4 4 2 2" xfId="28714"/>
    <cellStyle name="Moeda 5 3 3 4 4 3" xfId="15706"/>
    <cellStyle name="Moeda 5 3 3 4 4 3 2" xfId="24409"/>
    <cellStyle name="Moeda 5 3 3 4 4 4" xfId="20098"/>
    <cellStyle name="Moeda 5 3 3 4 5" xfId="11342"/>
    <cellStyle name="Moeda 5 3 3 4 5 2" xfId="28709"/>
    <cellStyle name="Moeda 5 3 3 4 6" xfId="15701"/>
    <cellStyle name="Moeda 5 3 3 4 6 2" xfId="24404"/>
    <cellStyle name="Moeda 5 3 3 4 7" xfId="20093"/>
    <cellStyle name="Moeda 5 3 3 5" xfId="2558"/>
    <cellStyle name="Moeda 5 3 3 5 2" xfId="2559"/>
    <cellStyle name="Moeda 5 3 3 5 2 2" xfId="2560"/>
    <cellStyle name="Moeda 5 3 3 5 2 2 2" xfId="11350"/>
    <cellStyle name="Moeda 5 3 3 5 2 2 2 2" xfId="28717"/>
    <cellStyle name="Moeda 5 3 3 5 2 2 3" xfId="15709"/>
    <cellStyle name="Moeda 5 3 3 5 2 2 3 2" xfId="24412"/>
    <cellStyle name="Moeda 5 3 3 5 2 2 4" xfId="20101"/>
    <cellStyle name="Moeda 5 3 3 5 2 3" xfId="2561"/>
    <cellStyle name="Moeda 5 3 3 5 2 3 2" xfId="11351"/>
    <cellStyle name="Moeda 5 3 3 5 2 3 2 2" xfId="28718"/>
    <cellStyle name="Moeda 5 3 3 5 2 3 3" xfId="15710"/>
    <cellStyle name="Moeda 5 3 3 5 2 3 3 2" xfId="24413"/>
    <cellStyle name="Moeda 5 3 3 5 2 3 4" xfId="20102"/>
    <cellStyle name="Moeda 5 3 3 5 2 4" xfId="11349"/>
    <cellStyle name="Moeda 5 3 3 5 2 4 2" xfId="28716"/>
    <cellStyle name="Moeda 5 3 3 5 2 5" xfId="15708"/>
    <cellStyle name="Moeda 5 3 3 5 2 5 2" xfId="24411"/>
    <cellStyle name="Moeda 5 3 3 5 2 6" xfId="20100"/>
    <cellStyle name="Moeda 5 3 3 5 3" xfId="2562"/>
    <cellStyle name="Moeda 5 3 3 5 3 2" xfId="11352"/>
    <cellStyle name="Moeda 5 3 3 5 3 2 2" xfId="28719"/>
    <cellStyle name="Moeda 5 3 3 5 3 3" xfId="15711"/>
    <cellStyle name="Moeda 5 3 3 5 3 3 2" xfId="24414"/>
    <cellStyle name="Moeda 5 3 3 5 3 4" xfId="20103"/>
    <cellStyle name="Moeda 5 3 3 5 4" xfId="2563"/>
    <cellStyle name="Moeda 5 3 3 5 4 2" xfId="11353"/>
    <cellStyle name="Moeda 5 3 3 5 4 2 2" xfId="28720"/>
    <cellStyle name="Moeda 5 3 3 5 4 3" xfId="15712"/>
    <cellStyle name="Moeda 5 3 3 5 4 3 2" xfId="24415"/>
    <cellStyle name="Moeda 5 3 3 5 4 4" xfId="20104"/>
    <cellStyle name="Moeda 5 3 3 5 5" xfId="11348"/>
    <cellStyle name="Moeda 5 3 3 5 5 2" xfId="28715"/>
    <cellStyle name="Moeda 5 3 3 5 6" xfId="15707"/>
    <cellStyle name="Moeda 5 3 3 5 6 2" xfId="24410"/>
    <cellStyle name="Moeda 5 3 3 5 7" xfId="20099"/>
    <cellStyle name="Moeda 5 3 3 6" xfId="2564"/>
    <cellStyle name="Moeda 5 3 3 6 2" xfId="2565"/>
    <cellStyle name="Moeda 5 3 3 6 2 2" xfId="11355"/>
    <cellStyle name="Moeda 5 3 3 6 2 2 2" xfId="28722"/>
    <cellStyle name="Moeda 5 3 3 6 2 3" xfId="15714"/>
    <cellStyle name="Moeda 5 3 3 6 2 3 2" xfId="24417"/>
    <cellStyle name="Moeda 5 3 3 6 2 4" xfId="20106"/>
    <cellStyle name="Moeda 5 3 3 6 3" xfId="2566"/>
    <cellStyle name="Moeda 5 3 3 6 3 2" xfId="11356"/>
    <cellStyle name="Moeda 5 3 3 6 3 2 2" xfId="28723"/>
    <cellStyle name="Moeda 5 3 3 6 3 3" xfId="15715"/>
    <cellStyle name="Moeda 5 3 3 6 3 3 2" xfId="24418"/>
    <cellStyle name="Moeda 5 3 3 6 3 4" xfId="20107"/>
    <cellStyle name="Moeda 5 3 3 6 4" xfId="11354"/>
    <cellStyle name="Moeda 5 3 3 6 4 2" xfId="28721"/>
    <cellStyle name="Moeda 5 3 3 6 5" xfId="15713"/>
    <cellStyle name="Moeda 5 3 3 6 5 2" xfId="24416"/>
    <cellStyle name="Moeda 5 3 3 6 6" xfId="20105"/>
    <cellStyle name="Moeda 5 3 3 7" xfId="2567"/>
    <cellStyle name="Moeda 5 3 3 7 2" xfId="11357"/>
    <cellStyle name="Moeda 5 3 3 7 2 2" xfId="28724"/>
    <cellStyle name="Moeda 5 3 3 7 3" xfId="15716"/>
    <cellStyle name="Moeda 5 3 3 7 3 2" xfId="24419"/>
    <cellStyle name="Moeda 5 3 3 7 4" xfId="20108"/>
    <cellStyle name="Moeda 5 3 3 8" xfId="2568"/>
    <cellStyle name="Moeda 5 3 3 8 2" xfId="11358"/>
    <cellStyle name="Moeda 5 3 3 8 2 2" xfId="28725"/>
    <cellStyle name="Moeda 5 3 3 8 3" xfId="15717"/>
    <cellStyle name="Moeda 5 3 3 8 3 2" xfId="24420"/>
    <cellStyle name="Moeda 5 3 3 8 4" xfId="20109"/>
    <cellStyle name="Moeda 5 3 3 9" xfId="8384"/>
    <cellStyle name="Moeda 5 3 3 9 2" xfId="12856"/>
    <cellStyle name="Moeda 5 3 3 9 2 2" xfId="30223"/>
    <cellStyle name="Moeda 5 3 3 9 3" xfId="17250"/>
    <cellStyle name="Moeda 5 3 3 9 3 2" xfId="25919"/>
    <cellStyle name="Moeda 5 3 3 9 4" xfId="21607"/>
    <cellStyle name="Moeda 5 3 4" xfId="2569"/>
    <cellStyle name="Moeda 5 3 4 2" xfId="2570"/>
    <cellStyle name="Moeda 5 3 4 2 2" xfId="2571"/>
    <cellStyle name="Moeda 5 3 4 2 2 2" xfId="11361"/>
    <cellStyle name="Moeda 5 3 4 2 2 2 2" xfId="28728"/>
    <cellStyle name="Moeda 5 3 4 2 2 3" xfId="15720"/>
    <cellStyle name="Moeda 5 3 4 2 2 3 2" xfId="24423"/>
    <cellStyle name="Moeda 5 3 4 2 2 4" xfId="20112"/>
    <cellStyle name="Moeda 5 3 4 2 3" xfId="2572"/>
    <cellStyle name="Moeda 5 3 4 2 3 2" xfId="11362"/>
    <cellStyle name="Moeda 5 3 4 2 3 2 2" xfId="28729"/>
    <cellStyle name="Moeda 5 3 4 2 3 3" xfId="15721"/>
    <cellStyle name="Moeda 5 3 4 2 3 3 2" xfId="24424"/>
    <cellStyle name="Moeda 5 3 4 2 3 4" xfId="20113"/>
    <cellStyle name="Moeda 5 3 4 2 4" xfId="11360"/>
    <cellStyle name="Moeda 5 3 4 2 4 2" xfId="28727"/>
    <cellStyle name="Moeda 5 3 4 2 5" xfId="15719"/>
    <cellStyle name="Moeda 5 3 4 2 5 2" xfId="24422"/>
    <cellStyle name="Moeda 5 3 4 2 6" xfId="20111"/>
    <cellStyle name="Moeda 5 3 4 3" xfId="2573"/>
    <cellStyle name="Moeda 5 3 4 3 2" xfId="2574"/>
    <cellStyle name="Moeda 5 3 4 3 2 2" xfId="11364"/>
    <cellStyle name="Moeda 5 3 4 3 2 2 2" xfId="28731"/>
    <cellStyle name="Moeda 5 3 4 3 2 3" xfId="15723"/>
    <cellStyle name="Moeda 5 3 4 3 2 3 2" xfId="24426"/>
    <cellStyle name="Moeda 5 3 4 3 2 4" xfId="20115"/>
    <cellStyle name="Moeda 5 3 4 3 3" xfId="2575"/>
    <cellStyle name="Moeda 5 3 4 3 3 2" xfId="11365"/>
    <cellStyle name="Moeda 5 3 4 3 3 2 2" xfId="28732"/>
    <cellStyle name="Moeda 5 3 4 3 3 3" xfId="15724"/>
    <cellStyle name="Moeda 5 3 4 3 3 3 2" xfId="24427"/>
    <cellStyle name="Moeda 5 3 4 3 3 4" xfId="20116"/>
    <cellStyle name="Moeda 5 3 4 3 4" xfId="11363"/>
    <cellStyle name="Moeda 5 3 4 3 4 2" xfId="28730"/>
    <cellStyle name="Moeda 5 3 4 3 5" xfId="15722"/>
    <cellStyle name="Moeda 5 3 4 3 5 2" xfId="24425"/>
    <cellStyle name="Moeda 5 3 4 3 6" xfId="20114"/>
    <cellStyle name="Moeda 5 3 4 4" xfId="2576"/>
    <cellStyle name="Moeda 5 3 4 4 2" xfId="11366"/>
    <cellStyle name="Moeda 5 3 4 4 2 2" xfId="28733"/>
    <cellStyle name="Moeda 5 3 4 4 3" xfId="15725"/>
    <cellStyle name="Moeda 5 3 4 4 3 2" xfId="24428"/>
    <cellStyle name="Moeda 5 3 4 4 4" xfId="20117"/>
    <cellStyle name="Moeda 5 3 4 5" xfId="2577"/>
    <cellStyle name="Moeda 5 3 4 5 2" xfId="11367"/>
    <cellStyle name="Moeda 5 3 4 5 2 2" xfId="28734"/>
    <cellStyle name="Moeda 5 3 4 5 3" xfId="15726"/>
    <cellStyle name="Moeda 5 3 4 5 3 2" xfId="24429"/>
    <cellStyle name="Moeda 5 3 4 5 4" xfId="20118"/>
    <cellStyle name="Moeda 5 3 4 6" xfId="8775"/>
    <cellStyle name="Moeda 5 3 4 6 2" xfId="13135"/>
    <cellStyle name="Moeda 5 3 4 6 2 2" xfId="30502"/>
    <cellStyle name="Moeda 5 3 4 6 3" xfId="17569"/>
    <cellStyle name="Moeda 5 3 4 6 3 2" xfId="26198"/>
    <cellStyle name="Moeda 5 3 4 6 4" xfId="21886"/>
    <cellStyle name="Moeda 5 3 4 7" xfId="11359"/>
    <cellStyle name="Moeda 5 3 4 7 2" xfId="28726"/>
    <cellStyle name="Moeda 5 3 4 8" xfId="15718"/>
    <cellStyle name="Moeda 5 3 4 8 2" xfId="24421"/>
    <cellStyle name="Moeda 5 3 4 9" xfId="20110"/>
    <cellStyle name="Moeda 5 3 5" xfId="2578"/>
    <cellStyle name="Moeda 5 3 5 2" xfId="2579"/>
    <cellStyle name="Moeda 5 3 5 2 2" xfId="2580"/>
    <cellStyle name="Moeda 5 3 5 2 2 2" xfId="11370"/>
    <cellStyle name="Moeda 5 3 5 2 2 2 2" xfId="28737"/>
    <cellStyle name="Moeda 5 3 5 2 2 3" xfId="15729"/>
    <cellStyle name="Moeda 5 3 5 2 2 3 2" xfId="24432"/>
    <cellStyle name="Moeda 5 3 5 2 2 4" xfId="20121"/>
    <cellStyle name="Moeda 5 3 5 2 3" xfId="2581"/>
    <cellStyle name="Moeda 5 3 5 2 3 2" xfId="11371"/>
    <cellStyle name="Moeda 5 3 5 2 3 2 2" xfId="28738"/>
    <cellStyle name="Moeda 5 3 5 2 3 3" xfId="15730"/>
    <cellStyle name="Moeda 5 3 5 2 3 3 2" xfId="24433"/>
    <cellStyle name="Moeda 5 3 5 2 3 4" xfId="20122"/>
    <cellStyle name="Moeda 5 3 5 2 4" xfId="11369"/>
    <cellStyle name="Moeda 5 3 5 2 4 2" xfId="28736"/>
    <cellStyle name="Moeda 5 3 5 2 5" xfId="15728"/>
    <cellStyle name="Moeda 5 3 5 2 5 2" xfId="24431"/>
    <cellStyle name="Moeda 5 3 5 2 6" xfId="20120"/>
    <cellStyle name="Moeda 5 3 5 3" xfId="2582"/>
    <cellStyle name="Moeda 5 3 5 3 2" xfId="2583"/>
    <cellStyle name="Moeda 5 3 5 3 2 2" xfId="11373"/>
    <cellStyle name="Moeda 5 3 5 3 2 2 2" xfId="28740"/>
    <cellStyle name="Moeda 5 3 5 3 2 3" xfId="15732"/>
    <cellStyle name="Moeda 5 3 5 3 2 3 2" xfId="24435"/>
    <cellStyle name="Moeda 5 3 5 3 2 4" xfId="20124"/>
    <cellStyle name="Moeda 5 3 5 3 3" xfId="2584"/>
    <cellStyle name="Moeda 5 3 5 3 3 2" xfId="11374"/>
    <cellStyle name="Moeda 5 3 5 3 3 2 2" xfId="28741"/>
    <cellStyle name="Moeda 5 3 5 3 3 3" xfId="15733"/>
    <cellStyle name="Moeda 5 3 5 3 3 3 2" xfId="24436"/>
    <cellStyle name="Moeda 5 3 5 3 3 4" xfId="20125"/>
    <cellStyle name="Moeda 5 3 5 3 4" xfId="11372"/>
    <cellStyle name="Moeda 5 3 5 3 4 2" xfId="28739"/>
    <cellStyle name="Moeda 5 3 5 3 5" xfId="15731"/>
    <cellStyle name="Moeda 5 3 5 3 5 2" xfId="24434"/>
    <cellStyle name="Moeda 5 3 5 3 6" xfId="20123"/>
    <cellStyle name="Moeda 5 3 5 4" xfId="2585"/>
    <cellStyle name="Moeda 5 3 5 4 2" xfId="11375"/>
    <cellStyle name="Moeda 5 3 5 4 2 2" xfId="28742"/>
    <cellStyle name="Moeda 5 3 5 4 3" xfId="15734"/>
    <cellStyle name="Moeda 5 3 5 4 3 2" xfId="24437"/>
    <cellStyle name="Moeda 5 3 5 4 4" xfId="20126"/>
    <cellStyle name="Moeda 5 3 5 5" xfId="2586"/>
    <cellStyle name="Moeda 5 3 5 5 2" xfId="11376"/>
    <cellStyle name="Moeda 5 3 5 5 2 2" xfId="28743"/>
    <cellStyle name="Moeda 5 3 5 5 3" xfId="15735"/>
    <cellStyle name="Moeda 5 3 5 5 3 2" xfId="24438"/>
    <cellStyle name="Moeda 5 3 5 5 4" xfId="20127"/>
    <cellStyle name="Moeda 5 3 5 6" xfId="11368"/>
    <cellStyle name="Moeda 5 3 5 6 2" xfId="28735"/>
    <cellStyle name="Moeda 5 3 5 7" xfId="15727"/>
    <cellStyle name="Moeda 5 3 5 7 2" xfId="24430"/>
    <cellStyle name="Moeda 5 3 5 8" xfId="20119"/>
    <cellStyle name="Moeda 5 3 6" xfId="2587"/>
    <cellStyle name="Moeda 5 3 6 2" xfId="2588"/>
    <cellStyle name="Moeda 5 3 6 2 2" xfId="2589"/>
    <cellStyle name="Moeda 5 3 6 2 2 2" xfId="11379"/>
    <cellStyle name="Moeda 5 3 6 2 2 2 2" xfId="28746"/>
    <cellStyle name="Moeda 5 3 6 2 2 3" xfId="15738"/>
    <cellStyle name="Moeda 5 3 6 2 2 3 2" xfId="24441"/>
    <cellStyle name="Moeda 5 3 6 2 2 4" xfId="20130"/>
    <cellStyle name="Moeda 5 3 6 2 3" xfId="2590"/>
    <cellStyle name="Moeda 5 3 6 2 3 2" xfId="11380"/>
    <cellStyle name="Moeda 5 3 6 2 3 2 2" xfId="28747"/>
    <cellStyle name="Moeda 5 3 6 2 3 3" xfId="15739"/>
    <cellStyle name="Moeda 5 3 6 2 3 3 2" xfId="24442"/>
    <cellStyle name="Moeda 5 3 6 2 3 4" xfId="20131"/>
    <cellStyle name="Moeda 5 3 6 2 4" xfId="11378"/>
    <cellStyle name="Moeda 5 3 6 2 4 2" xfId="28745"/>
    <cellStyle name="Moeda 5 3 6 2 5" xfId="15737"/>
    <cellStyle name="Moeda 5 3 6 2 5 2" xfId="24440"/>
    <cellStyle name="Moeda 5 3 6 2 6" xfId="20129"/>
    <cellStyle name="Moeda 5 3 6 3" xfId="2591"/>
    <cellStyle name="Moeda 5 3 6 3 2" xfId="11381"/>
    <cellStyle name="Moeda 5 3 6 3 2 2" xfId="28748"/>
    <cellStyle name="Moeda 5 3 6 3 3" xfId="15740"/>
    <cellStyle name="Moeda 5 3 6 3 3 2" xfId="24443"/>
    <cellStyle name="Moeda 5 3 6 3 4" xfId="20132"/>
    <cellStyle name="Moeda 5 3 6 4" xfId="2592"/>
    <cellStyle name="Moeda 5 3 6 4 2" xfId="11382"/>
    <cellStyle name="Moeda 5 3 6 4 2 2" xfId="28749"/>
    <cellStyle name="Moeda 5 3 6 4 3" xfId="15741"/>
    <cellStyle name="Moeda 5 3 6 4 3 2" xfId="24444"/>
    <cellStyle name="Moeda 5 3 6 4 4" xfId="20133"/>
    <cellStyle name="Moeda 5 3 6 5" xfId="11377"/>
    <cellStyle name="Moeda 5 3 6 5 2" xfId="28744"/>
    <cellStyle name="Moeda 5 3 6 6" xfId="15736"/>
    <cellStyle name="Moeda 5 3 6 6 2" xfId="24439"/>
    <cellStyle name="Moeda 5 3 6 7" xfId="20128"/>
    <cellStyle name="Moeda 5 3 7" xfId="2593"/>
    <cellStyle name="Moeda 5 3 7 2" xfId="2594"/>
    <cellStyle name="Moeda 5 3 7 2 2" xfId="2595"/>
    <cellStyle name="Moeda 5 3 7 2 2 2" xfId="11385"/>
    <cellStyle name="Moeda 5 3 7 2 2 2 2" xfId="28752"/>
    <cellStyle name="Moeda 5 3 7 2 2 3" xfId="15744"/>
    <cellStyle name="Moeda 5 3 7 2 2 3 2" xfId="24447"/>
    <cellStyle name="Moeda 5 3 7 2 2 4" xfId="20136"/>
    <cellStyle name="Moeda 5 3 7 2 3" xfId="2596"/>
    <cellStyle name="Moeda 5 3 7 2 3 2" xfId="11386"/>
    <cellStyle name="Moeda 5 3 7 2 3 2 2" xfId="28753"/>
    <cellStyle name="Moeda 5 3 7 2 3 3" xfId="15745"/>
    <cellStyle name="Moeda 5 3 7 2 3 3 2" xfId="24448"/>
    <cellStyle name="Moeda 5 3 7 2 3 4" xfId="20137"/>
    <cellStyle name="Moeda 5 3 7 2 4" xfId="11384"/>
    <cellStyle name="Moeda 5 3 7 2 4 2" xfId="28751"/>
    <cellStyle name="Moeda 5 3 7 2 5" xfId="15743"/>
    <cellStyle name="Moeda 5 3 7 2 5 2" xfId="24446"/>
    <cellStyle name="Moeda 5 3 7 2 6" xfId="20135"/>
    <cellStyle name="Moeda 5 3 7 3" xfId="2597"/>
    <cellStyle name="Moeda 5 3 7 3 2" xfId="11387"/>
    <cellStyle name="Moeda 5 3 7 3 2 2" xfId="28754"/>
    <cellStyle name="Moeda 5 3 7 3 3" xfId="15746"/>
    <cellStyle name="Moeda 5 3 7 3 3 2" xfId="24449"/>
    <cellStyle name="Moeda 5 3 7 3 4" xfId="20138"/>
    <cellStyle name="Moeda 5 3 7 4" xfId="2598"/>
    <cellStyle name="Moeda 5 3 7 4 2" xfId="11388"/>
    <cellStyle name="Moeda 5 3 7 4 2 2" xfId="28755"/>
    <cellStyle name="Moeda 5 3 7 4 3" xfId="15747"/>
    <cellStyle name="Moeda 5 3 7 4 3 2" xfId="24450"/>
    <cellStyle name="Moeda 5 3 7 4 4" xfId="20139"/>
    <cellStyle name="Moeda 5 3 7 5" xfId="11383"/>
    <cellStyle name="Moeda 5 3 7 5 2" xfId="28750"/>
    <cellStyle name="Moeda 5 3 7 6" xfId="15742"/>
    <cellStyle name="Moeda 5 3 7 6 2" xfId="24445"/>
    <cellStyle name="Moeda 5 3 7 7" xfId="20134"/>
    <cellStyle name="Moeda 5 3 8" xfId="2599"/>
    <cellStyle name="Moeda 5 3 8 2" xfId="2600"/>
    <cellStyle name="Moeda 5 3 8 2 2" xfId="11390"/>
    <cellStyle name="Moeda 5 3 8 2 2 2" xfId="28757"/>
    <cellStyle name="Moeda 5 3 8 2 3" xfId="15749"/>
    <cellStyle name="Moeda 5 3 8 2 3 2" xfId="24452"/>
    <cellStyle name="Moeda 5 3 8 2 4" xfId="20141"/>
    <cellStyle name="Moeda 5 3 8 3" xfId="2601"/>
    <cellStyle name="Moeda 5 3 8 3 2" xfId="11391"/>
    <cellStyle name="Moeda 5 3 8 3 2 2" xfId="28758"/>
    <cellStyle name="Moeda 5 3 8 3 3" xfId="15750"/>
    <cellStyle name="Moeda 5 3 8 3 3 2" xfId="24453"/>
    <cellStyle name="Moeda 5 3 8 3 4" xfId="20142"/>
    <cellStyle name="Moeda 5 3 8 4" xfId="11389"/>
    <cellStyle name="Moeda 5 3 8 4 2" xfId="28756"/>
    <cellStyle name="Moeda 5 3 8 5" xfId="15748"/>
    <cellStyle name="Moeda 5 3 8 5 2" xfId="24451"/>
    <cellStyle name="Moeda 5 3 8 6" xfId="20140"/>
    <cellStyle name="Moeda 5 3 9" xfId="2602"/>
    <cellStyle name="Moeda 5 3 9 2" xfId="11392"/>
    <cellStyle name="Moeda 5 3 9 2 2" xfId="28759"/>
    <cellStyle name="Moeda 5 3 9 3" xfId="15751"/>
    <cellStyle name="Moeda 5 3 9 3 2" xfId="24454"/>
    <cellStyle name="Moeda 5 3 9 4" xfId="20143"/>
    <cellStyle name="Moeda 5 4" xfId="2603"/>
    <cellStyle name="Moeda 5 4 10" xfId="8385"/>
    <cellStyle name="Moeda 5 4 10 2" xfId="12857"/>
    <cellStyle name="Moeda 5 4 10 2 2" xfId="30224"/>
    <cellStyle name="Moeda 5 4 10 3" xfId="17251"/>
    <cellStyle name="Moeda 5 4 10 3 2" xfId="25920"/>
    <cellStyle name="Moeda 5 4 10 4" xfId="21608"/>
    <cellStyle name="Moeda 5 4 11" xfId="8776"/>
    <cellStyle name="Moeda 5 4 11 2" xfId="13136"/>
    <cellStyle name="Moeda 5 4 11 2 2" xfId="30503"/>
    <cellStyle name="Moeda 5 4 11 3" xfId="17570"/>
    <cellStyle name="Moeda 5 4 11 3 2" xfId="26199"/>
    <cellStyle name="Moeda 5 4 11 4" xfId="21887"/>
    <cellStyle name="Moeda 5 4 12" xfId="11393"/>
    <cellStyle name="Moeda 5 4 12 2" xfId="28760"/>
    <cellStyle name="Moeda 5 4 13" xfId="15752"/>
    <cellStyle name="Moeda 5 4 13 2" xfId="24455"/>
    <cellStyle name="Moeda 5 4 14" xfId="20144"/>
    <cellStyle name="Moeda 5 4 2" xfId="2604"/>
    <cellStyle name="Moeda 5 4 2 10" xfId="8777"/>
    <cellStyle name="Moeda 5 4 2 10 2" xfId="13137"/>
    <cellStyle name="Moeda 5 4 2 10 2 2" xfId="30504"/>
    <cellStyle name="Moeda 5 4 2 10 3" xfId="17571"/>
    <cellStyle name="Moeda 5 4 2 10 3 2" xfId="26200"/>
    <cellStyle name="Moeda 5 4 2 10 4" xfId="21888"/>
    <cellStyle name="Moeda 5 4 2 11" xfId="11394"/>
    <cellStyle name="Moeda 5 4 2 11 2" xfId="28761"/>
    <cellStyle name="Moeda 5 4 2 12" xfId="15753"/>
    <cellStyle name="Moeda 5 4 2 12 2" xfId="24456"/>
    <cellStyle name="Moeda 5 4 2 13" xfId="20145"/>
    <cellStyle name="Moeda 5 4 2 2" xfId="2605"/>
    <cellStyle name="Moeda 5 4 2 2 2" xfId="2606"/>
    <cellStyle name="Moeda 5 4 2 2 2 2" xfId="2607"/>
    <cellStyle name="Moeda 5 4 2 2 2 2 2" xfId="11397"/>
    <cellStyle name="Moeda 5 4 2 2 2 2 2 2" xfId="28764"/>
    <cellStyle name="Moeda 5 4 2 2 2 2 3" xfId="15756"/>
    <cellStyle name="Moeda 5 4 2 2 2 2 3 2" xfId="24459"/>
    <cellStyle name="Moeda 5 4 2 2 2 2 4" xfId="20148"/>
    <cellStyle name="Moeda 5 4 2 2 2 3" xfId="2608"/>
    <cellStyle name="Moeda 5 4 2 2 2 3 2" xfId="11398"/>
    <cellStyle name="Moeda 5 4 2 2 2 3 2 2" xfId="28765"/>
    <cellStyle name="Moeda 5 4 2 2 2 3 3" xfId="15757"/>
    <cellStyle name="Moeda 5 4 2 2 2 3 3 2" xfId="24460"/>
    <cellStyle name="Moeda 5 4 2 2 2 3 4" xfId="20149"/>
    <cellStyle name="Moeda 5 4 2 2 2 4" xfId="11396"/>
    <cellStyle name="Moeda 5 4 2 2 2 4 2" xfId="28763"/>
    <cellStyle name="Moeda 5 4 2 2 2 5" xfId="15755"/>
    <cellStyle name="Moeda 5 4 2 2 2 5 2" xfId="24458"/>
    <cellStyle name="Moeda 5 4 2 2 2 6" xfId="20147"/>
    <cellStyle name="Moeda 5 4 2 2 3" xfId="2609"/>
    <cellStyle name="Moeda 5 4 2 2 3 2" xfId="2610"/>
    <cellStyle name="Moeda 5 4 2 2 3 2 2" xfId="11400"/>
    <cellStyle name="Moeda 5 4 2 2 3 2 2 2" xfId="28767"/>
    <cellStyle name="Moeda 5 4 2 2 3 2 3" xfId="15759"/>
    <cellStyle name="Moeda 5 4 2 2 3 2 3 2" xfId="24462"/>
    <cellStyle name="Moeda 5 4 2 2 3 2 4" xfId="20151"/>
    <cellStyle name="Moeda 5 4 2 2 3 3" xfId="2611"/>
    <cellStyle name="Moeda 5 4 2 2 3 3 2" xfId="11401"/>
    <cellStyle name="Moeda 5 4 2 2 3 3 2 2" xfId="28768"/>
    <cellStyle name="Moeda 5 4 2 2 3 3 3" xfId="15760"/>
    <cellStyle name="Moeda 5 4 2 2 3 3 3 2" xfId="24463"/>
    <cellStyle name="Moeda 5 4 2 2 3 3 4" xfId="20152"/>
    <cellStyle name="Moeda 5 4 2 2 3 4" xfId="11399"/>
    <cellStyle name="Moeda 5 4 2 2 3 4 2" xfId="28766"/>
    <cellStyle name="Moeda 5 4 2 2 3 5" xfId="15758"/>
    <cellStyle name="Moeda 5 4 2 2 3 5 2" xfId="24461"/>
    <cellStyle name="Moeda 5 4 2 2 3 6" xfId="20150"/>
    <cellStyle name="Moeda 5 4 2 2 4" xfId="2612"/>
    <cellStyle name="Moeda 5 4 2 2 4 2" xfId="11402"/>
    <cellStyle name="Moeda 5 4 2 2 4 2 2" xfId="28769"/>
    <cellStyle name="Moeda 5 4 2 2 4 3" xfId="15761"/>
    <cellStyle name="Moeda 5 4 2 2 4 3 2" xfId="24464"/>
    <cellStyle name="Moeda 5 4 2 2 4 4" xfId="20153"/>
    <cellStyle name="Moeda 5 4 2 2 5" xfId="2613"/>
    <cellStyle name="Moeda 5 4 2 2 5 2" xfId="11403"/>
    <cellStyle name="Moeda 5 4 2 2 5 2 2" xfId="28770"/>
    <cellStyle name="Moeda 5 4 2 2 5 3" xfId="15762"/>
    <cellStyle name="Moeda 5 4 2 2 5 3 2" xfId="24465"/>
    <cellStyle name="Moeda 5 4 2 2 5 4" xfId="20154"/>
    <cellStyle name="Moeda 5 4 2 2 6" xfId="8778"/>
    <cellStyle name="Moeda 5 4 2 2 6 2" xfId="13138"/>
    <cellStyle name="Moeda 5 4 2 2 6 2 2" xfId="30505"/>
    <cellStyle name="Moeda 5 4 2 2 6 3" xfId="17572"/>
    <cellStyle name="Moeda 5 4 2 2 6 3 2" xfId="26201"/>
    <cellStyle name="Moeda 5 4 2 2 6 4" xfId="21889"/>
    <cellStyle name="Moeda 5 4 2 2 7" xfId="11395"/>
    <cellStyle name="Moeda 5 4 2 2 7 2" xfId="28762"/>
    <cellStyle name="Moeda 5 4 2 2 8" xfId="15754"/>
    <cellStyle name="Moeda 5 4 2 2 8 2" xfId="24457"/>
    <cellStyle name="Moeda 5 4 2 2 9" xfId="20146"/>
    <cellStyle name="Moeda 5 4 2 3" xfId="2614"/>
    <cellStyle name="Moeda 5 4 2 3 2" xfId="2615"/>
    <cellStyle name="Moeda 5 4 2 3 2 2" xfId="2616"/>
    <cellStyle name="Moeda 5 4 2 3 2 2 2" xfId="11406"/>
    <cellStyle name="Moeda 5 4 2 3 2 2 2 2" xfId="28773"/>
    <cellStyle name="Moeda 5 4 2 3 2 2 3" xfId="15765"/>
    <cellStyle name="Moeda 5 4 2 3 2 2 3 2" xfId="24468"/>
    <cellStyle name="Moeda 5 4 2 3 2 2 4" xfId="20157"/>
    <cellStyle name="Moeda 5 4 2 3 2 3" xfId="2617"/>
    <cellStyle name="Moeda 5 4 2 3 2 3 2" xfId="11407"/>
    <cellStyle name="Moeda 5 4 2 3 2 3 2 2" xfId="28774"/>
    <cellStyle name="Moeda 5 4 2 3 2 3 3" xfId="15766"/>
    <cellStyle name="Moeda 5 4 2 3 2 3 3 2" xfId="24469"/>
    <cellStyle name="Moeda 5 4 2 3 2 3 4" xfId="20158"/>
    <cellStyle name="Moeda 5 4 2 3 2 4" xfId="11405"/>
    <cellStyle name="Moeda 5 4 2 3 2 4 2" xfId="28772"/>
    <cellStyle name="Moeda 5 4 2 3 2 5" xfId="15764"/>
    <cellStyle name="Moeda 5 4 2 3 2 5 2" xfId="24467"/>
    <cellStyle name="Moeda 5 4 2 3 2 6" xfId="20156"/>
    <cellStyle name="Moeda 5 4 2 3 3" xfId="2618"/>
    <cellStyle name="Moeda 5 4 2 3 3 2" xfId="2619"/>
    <cellStyle name="Moeda 5 4 2 3 3 2 2" xfId="11409"/>
    <cellStyle name="Moeda 5 4 2 3 3 2 2 2" xfId="28776"/>
    <cellStyle name="Moeda 5 4 2 3 3 2 3" xfId="15768"/>
    <cellStyle name="Moeda 5 4 2 3 3 2 3 2" xfId="24471"/>
    <cellStyle name="Moeda 5 4 2 3 3 2 4" xfId="20160"/>
    <cellStyle name="Moeda 5 4 2 3 3 3" xfId="2620"/>
    <cellStyle name="Moeda 5 4 2 3 3 3 2" xfId="11410"/>
    <cellStyle name="Moeda 5 4 2 3 3 3 2 2" xfId="28777"/>
    <cellStyle name="Moeda 5 4 2 3 3 3 3" xfId="15769"/>
    <cellStyle name="Moeda 5 4 2 3 3 3 3 2" xfId="24472"/>
    <cellStyle name="Moeda 5 4 2 3 3 3 4" xfId="20161"/>
    <cellStyle name="Moeda 5 4 2 3 3 4" xfId="11408"/>
    <cellStyle name="Moeda 5 4 2 3 3 4 2" xfId="28775"/>
    <cellStyle name="Moeda 5 4 2 3 3 5" xfId="15767"/>
    <cellStyle name="Moeda 5 4 2 3 3 5 2" xfId="24470"/>
    <cellStyle name="Moeda 5 4 2 3 3 6" xfId="20159"/>
    <cellStyle name="Moeda 5 4 2 3 4" xfId="2621"/>
    <cellStyle name="Moeda 5 4 2 3 4 2" xfId="11411"/>
    <cellStyle name="Moeda 5 4 2 3 4 2 2" xfId="28778"/>
    <cellStyle name="Moeda 5 4 2 3 4 3" xfId="15770"/>
    <cellStyle name="Moeda 5 4 2 3 4 3 2" xfId="24473"/>
    <cellStyle name="Moeda 5 4 2 3 4 4" xfId="20162"/>
    <cellStyle name="Moeda 5 4 2 3 5" xfId="2622"/>
    <cellStyle name="Moeda 5 4 2 3 5 2" xfId="11412"/>
    <cellStyle name="Moeda 5 4 2 3 5 2 2" xfId="28779"/>
    <cellStyle name="Moeda 5 4 2 3 5 3" xfId="15771"/>
    <cellStyle name="Moeda 5 4 2 3 5 3 2" xfId="24474"/>
    <cellStyle name="Moeda 5 4 2 3 5 4" xfId="20163"/>
    <cellStyle name="Moeda 5 4 2 3 6" xfId="11404"/>
    <cellStyle name="Moeda 5 4 2 3 6 2" xfId="28771"/>
    <cellStyle name="Moeda 5 4 2 3 7" xfId="15763"/>
    <cellStyle name="Moeda 5 4 2 3 7 2" xfId="24466"/>
    <cellStyle name="Moeda 5 4 2 3 8" xfId="20155"/>
    <cellStyle name="Moeda 5 4 2 4" xfId="2623"/>
    <cellStyle name="Moeda 5 4 2 4 2" xfId="2624"/>
    <cellStyle name="Moeda 5 4 2 4 2 2" xfId="2625"/>
    <cellStyle name="Moeda 5 4 2 4 2 2 2" xfId="11415"/>
    <cellStyle name="Moeda 5 4 2 4 2 2 2 2" xfId="28782"/>
    <cellStyle name="Moeda 5 4 2 4 2 2 3" xfId="15774"/>
    <cellStyle name="Moeda 5 4 2 4 2 2 3 2" xfId="24477"/>
    <cellStyle name="Moeda 5 4 2 4 2 2 4" xfId="20166"/>
    <cellStyle name="Moeda 5 4 2 4 2 3" xfId="2626"/>
    <cellStyle name="Moeda 5 4 2 4 2 3 2" xfId="11416"/>
    <cellStyle name="Moeda 5 4 2 4 2 3 2 2" xfId="28783"/>
    <cellStyle name="Moeda 5 4 2 4 2 3 3" xfId="15775"/>
    <cellStyle name="Moeda 5 4 2 4 2 3 3 2" xfId="24478"/>
    <cellStyle name="Moeda 5 4 2 4 2 3 4" xfId="20167"/>
    <cellStyle name="Moeda 5 4 2 4 2 4" xfId="11414"/>
    <cellStyle name="Moeda 5 4 2 4 2 4 2" xfId="28781"/>
    <cellStyle name="Moeda 5 4 2 4 2 5" xfId="15773"/>
    <cellStyle name="Moeda 5 4 2 4 2 5 2" xfId="24476"/>
    <cellStyle name="Moeda 5 4 2 4 2 6" xfId="20165"/>
    <cellStyle name="Moeda 5 4 2 4 3" xfId="2627"/>
    <cellStyle name="Moeda 5 4 2 4 3 2" xfId="11417"/>
    <cellStyle name="Moeda 5 4 2 4 3 2 2" xfId="28784"/>
    <cellStyle name="Moeda 5 4 2 4 3 3" xfId="15776"/>
    <cellStyle name="Moeda 5 4 2 4 3 3 2" xfId="24479"/>
    <cellStyle name="Moeda 5 4 2 4 3 4" xfId="20168"/>
    <cellStyle name="Moeda 5 4 2 4 4" xfId="2628"/>
    <cellStyle name="Moeda 5 4 2 4 4 2" xfId="11418"/>
    <cellStyle name="Moeda 5 4 2 4 4 2 2" xfId="28785"/>
    <cellStyle name="Moeda 5 4 2 4 4 3" xfId="15777"/>
    <cellStyle name="Moeda 5 4 2 4 4 3 2" xfId="24480"/>
    <cellStyle name="Moeda 5 4 2 4 4 4" xfId="20169"/>
    <cellStyle name="Moeda 5 4 2 4 5" xfId="11413"/>
    <cellStyle name="Moeda 5 4 2 4 5 2" xfId="28780"/>
    <cellStyle name="Moeda 5 4 2 4 6" xfId="15772"/>
    <cellStyle name="Moeda 5 4 2 4 6 2" xfId="24475"/>
    <cellStyle name="Moeda 5 4 2 4 7" xfId="20164"/>
    <cellStyle name="Moeda 5 4 2 5" xfId="2629"/>
    <cellStyle name="Moeda 5 4 2 5 2" xfId="2630"/>
    <cellStyle name="Moeda 5 4 2 5 2 2" xfId="2631"/>
    <cellStyle name="Moeda 5 4 2 5 2 2 2" xfId="11421"/>
    <cellStyle name="Moeda 5 4 2 5 2 2 2 2" xfId="28788"/>
    <cellStyle name="Moeda 5 4 2 5 2 2 3" xfId="15780"/>
    <cellStyle name="Moeda 5 4 2 5 2 2 3 2" xfId="24483"/>
    <cellStyle name="Moeda 5 4 2 5 2 2 4" xfId="20172"/>
    <cellStyle name="Moeda 5 4 2 5 2 3" xfId="2632"/>
    <cellStyle name="Moeda 5 4 2 5 2 3 2" xfId="11422"/>
    <cellStyle name="Moeda 5 4 2 5 2 3 2 2" xfId="28789"/>
    <cellStyle name="Moeda 5 4 2 5 2 3 3" xfId="15781"/>
    <cellStyle name="Moeda 5 4 2 5 2 3 3 2" xfId="24484"/>
    <cellStyle name="Moeda 5 4 2 5 2 3 4" xfId="20173"/>
    <cellStyle name="Moeda 5 4 2 5 2 4" xfId="11420"/>
    <cellStyle name="Moeda 5 4 2 5 2 4 2" xfId="28787"/>
    <cellStyle name="Moeda 5 4 2 5 2 5" xfId="15779"/>
    <cellStyle name="Moeda 5 4 2 5 2 5 2" xfId="24482"/>
    <cellStyle name="Moeda 5 4 2 5 2 6" xfId="20171"/>
    <cellStyle name="Moeda 5 4 2 5 3" xfId="2633"/>
    <cellStyle name="Moeda 5 4 2 5 3 2" xfId="11423"/>
    <cellStyle name="Moeda 5 4 2 5 3 2 2" xfId="28790"/>
    <cellStyle name="Moeda 5 4 2 5 3 3" xfId="15782"/>
    <cellStyle name="Moeda 5 4 2 5 3 3 2" xfId="24485"/>
    <cellStyle name="Moeda 5 4 2 5 3 4" xfId="20174"/>
    <cellStyle name="Moeda 5 4 2 5 4" xfId="2634"/>
    <cellStyle name="Moeda 5 4 2 5 4 2" xfId="11424"/>
    <cellStyle name="Moeda 5 4 2 5 4 2 2" xfId="28791"/>
    <cellStyle name="Moeda 5 4 2 5 4 3" xfId="15783"/>
    <cellStyle name="Moeda 5 4 2 5 4 3 2" xfId="24486"/>
    <cellStyle name="Moeda 5 4 2 5 4 4" xfId="20175"/>
    <cellStyle name="Moeda 5 4 2 5 5" xfId="11419"/>
    <cellStyle name="Moeda 5 4 2 5 5 2" xfId="28786"/>
    <cellStyle name="Moeda 5 4 2 5 6" xfId="15778"/>
    <cellStyle name="Moeda 5 4 2 5 6 2" xfId="24481"/>
    <cellStyle name="Moeda 5 4 2 5 7" xfId="20170"/>
    <cellStyle name="Moeda 5 4 2 6" xfId="2635"/>
    <cellStyle name="Moeda 5 4 2 6 2" xfId="2636"/>
    <cellStyle name="Moeda 5 4 2 6 2 2" xfId="11426"/>
    <cellStyle name="Moeda 5 4 2 6 2 2 2" xfId="28793"/>
    <cellStyle name="Moeda 5 4 2 6 2 3" xfId="15785"/>
    <cellStyle name="Moeda 5 4 2 6 2 3 2" xfId="24488"/>
    <cellStyle name="Moeda 5 4 2 6 2 4" xfId="20177"/>
    <cellStyle name="Moeda 5 4 2 6 3" xfId="2637"/>
    <cellStyle name="Moeda 5 4 2 6 3 2" xfId="11427"/>
    <cellStyle name="Moeda 5 4 2 6 3 2 2" xfId="28794"/>
    <cellStyle name="Moeda 5 4 2 6 3 3" xfId="15786"/>
    <cellStyle name="Moeda 5 4 2 6 3 3 2" xfId="24489"/>
    <cellStyle name="Moeda 5 4 2 6 3 4" xfId="20178"/>
    <cellStyle name="Moeda 5 4 2 6 4" xfId="11425"/>
    <cellStyle name="Moeda 5 4 2 6 4 2" xfId="28792"/>
    <cellStyle name="Moeda 5 4 2 6 5" xfId="15784"/>
    <cellStyle name="Moeda 5 4 2 6 5 2" xfId="24487"/>
    <cellStyle name="Moeda 5 4 2 6 6" xfId="20176"/>
    <cellStyle name="Moeda 5 4 2 7" xfId="2638"/>
    <cellStyle name="Moeda 5 4 2 7 2" xfId="11428"/>
    <cellStyle name="Moeda 5 4 2 7 2 2" xfId="28795"/>
    <cellStyle name="Moeda 5 4 2 7 3" xfId="15787"/>
    <cellStyle name="Moeda 5 4 2 7 3 2" xfId="24490"/>
    <cellStyle name="Moeda 5 4 2 7 4" xfId="20179"/>
    <cellStyle name="Moeda 5 4 2 8" xfId="2639"/>
    <cellStyle name="Moeda 5 4 2 8 2" xfId="11429"/>
    <cellStyle name="Moeda 5 4 2 8 2 2" xfId="28796"/>
    <cellStyle name="Moeda 5 4 2 8 3" xfId="15788"/>
    <cellStyle name="Moeda 5 4 2 8 3 2" xfId="24491"/>
    <cellStyle name="Moeda 5 4 2 8 4" xfId="20180"/>
    <cellStyle name="Moeda 5 4 2 9" xfId="8386"/>
    <cellStyle name="Moeda 5 4 2 9 2" xfId="12858"/>
    <cellStyle name="Moeda 5 4 2 9 2 2" xfId="30225"/>
    <cellStyle name="Moeda 5 4 2 9 3" xfId="17252"/>
    <cellStyle name="Moeda 5 4 2 9 3 2" xfId="25921"/>
    <cellStyle name="Moeda 5 4 2 9 4" xfId="21609"/>
    <cellStyle name="Moeda 5 4 3" xfId="2640"/>
    <cellStyle name="Moeda 5 4 3 2" xfId="2641"/>
    <cellStyle name="Moeda 5 4 3 2 2" xfId="2642"/>
    <cellStyle name="Moeda 5 4 3 2 2 2" xfId="11432"/>
    <cellStyle name="Moeda 5 4 3 2 2 2 2" xfId="28799"/>
    <cellStyle name="Moeda 5 4 3 2 2 3" xfId="15791"/>
    <cellStyle name="Moeda 5 4 3 2 2 3 2" xfId="24494"/>
    <cellStyle name="Moeda 5 4 3 2 2 4" xfId="20183"/>
    <cellStyle name="Moeda 5 4 3 2 3" xfId="2643"/>
    <cellStyle name="Moeda 5 4 3 2 3 2" xfId="11433"/>
    <cellStyle name="Moeda 5 4 3 2 3 2 2" xfId="28800"/>
    <cellStyle name="Moeda 5 4 3 2 3 3" xfId="15792"/>
    <cellStyle name="Moeda 5 4 3 2 3 3 2" xfId="24495"/>
    <cellStyle name="Moeda 5 4 3 2 3 4" xfId="20184"/>
    <cellStyle name="Moeda 5 4 3 2 4" xfId="11431"/>
    <cellStyle name="Moeda 5 4 3 2 4 2" xfId="28798"/>
    <cellStyle name="Moeda 5 4 3 2 5" xfId="15790"/>
    <cellStyle name="Moeda 5 4 3 2 5 2" xfId="24493"/>
    <cellStyle name="Moeda 5 4 3 2 6" xfId="20182"/>
    <cellStyle name="Moeda 5 4 3 3" xfId="2644"/>
    <cellStyle name="Moeda 5 4 3 3 2" xfId="2645"/>
    <cellStyle name="Moeda 5 4 3 3 2 2" xfId="11435"/>
    <cellStyle name="Moeda 5 4 3 3 2 2 2" xfId="28802"/>
    <cellStyle name="Moeda 5 4 3 3 2 3" xfId="15794"/>
    <cellStyle name="Moeda 5 4 3 3 2 3 2" xfId="24497"/>
    <cellStyle name="Moeda 5 4 3 3 2 4" xfId="20186"/>
    <cellStyle name="Moeda 5 4 3 3 3" xfId="2646"/>
    <cellStyle name="Moeda 5 4 3 3 3 2" xfId="11436"/>
    <cellStyle name="Moeda 5 4 3 3 3 2 2" xfId="28803"/>
    <cellStyle name="Moeda 5 4 3 3 3 3" xfId="15795"/>
    <cellStyle name="Moeda 5 4 3 3 3 3 2" xfId="24498"/>
    <cellStyle name="Moeda 5 4 3 3 3 4" xfId="20187"/>
    <cellStyle name="Moeda 5 4 3 3 4" xfId="11434"/>
    <cellStyle name="Moeda 5 4 3 3 4 2" xfId="28801"/>
    <cellStyle name="Moeda 5 4 3 3 5" xfId="15793"/>
    <cellStyle name="Moeda 5 4 3 3 5 2" xfId="24496"/>
    <cellStyle name="Moeda 5 4 3 3 6" xfId="20185"/>
    <cellStyle name="Moeda 5 4 3 4" xfId="2647"/>
    <cellStyle name="Moeda 5 4 3 4 2" xfId="11437"/>
    <cellStyle name="Moeda 5 4 3 4 2 2" xfId="28804"/>
    <cellStyle name="Moeda 5 4 3 4 3" xfId="15796"/>
    <cellStyle name="Moeda 5 4 3 4 3 2" xfId="24499"/>
    <cellStyle name="Moeda 5 4 3 4 4" xfId="20188"/>
    <cellStyle name="Moeda 5 4 3 5" xfId="2648"/>
    <cellStyle name="Moeda 5 4 3 5 2" xfId="11438"/>
    <cellStyle name="Moeda 5 4 3 5 2 2" xfId="28805"/>
    <cellStyle name="Moeda 5 4 3 5 3" xfId="15797"/>
    <cellStyle name="Moeda 5 4 3 5 3 2" xfId="24500"/>
    <cellStyle name="Moeda 5 4 3 5 4" xfId="20189"/>
    <cellStyle name="Moeda 5 4 3 6" xfId="8779"/>
    <cellStyle name="Moeda 5 4 3 6 2" xfId="13139"/>
    <cellStyle name="Moeda 5 4 3 6 2 2" xfId="30506"/>
    <cellStyle name="Moeda 5 4 3 6 3" xfId="17573"/>
    <cellStyle name="Moeda 5 4 3 6 3 2" xfId="26202"/>
    <cellStyle name="Moeda 5 4 3 6 4" xfId="21890"/>
    <cellStyle name="Moeda 5 4 3 7" xfId="11430"/>
    <cellStyle name="Moeda 5 4 3 7 2" xfId="28797"/>
    <cellStyle name="Moeda 5 4 3 8" xfId="15789"/>
    <cellStyle name="Moeda 5 4 3 8 2" xfId="24492"/>
    <cellStyle name="Moeda 5 4 3 9" xfId="20181"/>
    <cellStyle name="Moeda 5 4 4" xfId="2649"/>
    <cellStyle name="Moeda 5 4 4 2" xfId="2650"/>
    <cellStyle name="Moeda 5 4 4 2 2" xfId="2651"/>
    <cellStyle name="Moeda 5 4 4 2 2 2" xfId="11441"/>
    <cellStyle name="Moeda 5 4 4 2 2 2 2" xfId="28808"/>
    <cellStyle name="Moeda 5 4 4 2 2 3" xfId="15800"/>
    <cellStyle name="Moeda 5 4 4 2 2 3 2" xfId="24503"/>
    <cellStyle name="Moeda 5 4 4 2 2 4" xfId="20192"/>
    <cellStyle name="Moeda 5 4 4 2 3" xfId="2652"/>
    <cellStyle name="Moeda 5 4 4 2 3 2" xfId="11442"/>
    <cellStyle name="Moeda 5 4 4 2 3 2 2" xfId="28809"/>
    <cellStyle name="Moeda 5 4 4 2 3 3" xfId="15801"/>
    <cellStyle name="Moeda 5 4 4 2 3 3 2" xfId="24504"/>
    <cellStyle name="Moeda 5 4 4 2 3 4" xfId="20193"/>
    <cellStyle name="Moeda 5 4 4 2 4" xfId="11440"/>
    <cellStyle name="Moeda 5 4 4 2 4 2" xfId="28807"/>
    <cellStyle name="Moeda 5 4 4 2 5" xfId="15799"/>
    <cellStyle name="Moeda 5 4 4 2 5 2" xfId="24502"/>
    <cellStyle name="Moeda 5 4 4 2 6" xfId="20191"/>
    <cellStyle name="Moeda 5 4 4 3" xfId="2653"/>
    <cellStyle name="Moeda 5 4 4 3 2" xfId="2654"/>
    <cellStyle name="Moeda 5 4 4 3 2 2" xfId="11444"/>
    <cellStyle name="Moeda 5 4 4 3 2 2 2" xfId="28811"/>
    <cellStyle name="Moeda 5 4 4 3 2 3" xfId="15803"/>
    <cellStyle name="Moeda 5 4 4 3 2 3 2" xfId="24506"/>
    <cellStyle name="Moeda 5 4 4 3 2 4" xfId="20195"/>
    <cellStyle name="Moeda 5 4 4 3 3" xfId="2655"/>
    <cellStyle name="Moeda 5 4 4 3 3 2" xfId="11445"/>
    <cellStyle name="Moeda 5 4 4 3 3 2 2" xfId="28812"/>
    <cellStyle name="Moeda 5 4 4 3 3 3" xfId="15804"/>
    <cellStyle name="Moeda 5 4 4 3 3 3 2" xfId="24507"/>
    <cellStyle name="Moeda 5 4 4 3 3 4" xfId="20196"/>
    <cellStyle name="Moeda 5 4 4 3 4" xfId="11443"/>
    <cellStyle name="Moeda 5 4 4 3 4 2" xfId="28810"/>
    <cellStyle name="Moeda 5 4 4 3 5" xfId="15802"/>
    <cellStyle name="Moeda 5 4 4 3 5 2" xfId="24505"/>
    <cellStyle name="Moeda 5 4 4 3 6" xfId="20194"/>
    <cellStyle name="Moeda 5 4 4 4" xfId="2656"/>
    <cellStyle name="Moeda 5 4 4 4 2" xfId="11446"/>
    <cellStyle name="Moeda 5 4 4 4 2 2" xfId="28813"/>
    <cellStyle name="Moeda 5 4 4 4 3" xfId="15805"/>
    <cellStyle name="Moeda 5 4 4 4 3 2" xfId="24508"/>
    <cellStyle name="Moeda 5 4 4 4 4" xfId="20197"/>
    <cellStyle name="Moeda 5 4 4 5" xfId="2657"/>
    <cellStyle name="Moeda 5 4 4 5 2" xfId="11447"/>
    <cellStyle name="Moeda 5 4 4 5 2 2" xfId="28814"/>
    <cellStyle name="Moeda 5 4 4 5 3" xfId="15806"/>
    <cellStyle name="Moeda 5 4 4 5 3 2" xfId="24509"/>
    <cellStyle name="Moeda 5 4 4 5 4" xfId="20198"/>
    <cellStyle name="Moeda 5 4 4 6" xfId="11439"/>
    <cellStyle name="Moeda 5 4 4 6 2" xfId="28806"/>
    <cellStyle name="Moeda 5 4 4 7" xfId="15798"/>
    <cellStyle name="Moeda 5 4 4 7 2" xfId="24501"/>
    <cellStyle name="Moeda 5 4 4 8" xfId="20190"/>
    <cellStyle name="Moeda 5 4 5" xfId="2658"/>
    <cellStyle name="Moeda 5 4 5 2" xfId="2659"/>
    <cellStyle name="Moeda 5 4 5 2 2" xfId="2660"/>
    <cellStyle name="Moeda 5 4 5 2 2 2" xfId="11450"/>
    <cellStyle name="Moeda 5 4 5 2 2 2 2" xfId="28817"/>
    <cellStyle name="Moeda 5 4 5 2 2 3" xfId="15809"/>
    <cellStyle name="Moeda 5 4 5 2 2 3 2" xfId="24512"/>
    <cellStyle name="Moeda 5 4 5 2 2 4" xfId="20201"/>
    <cellStyle name="Moeda 5 4 5 2 3" xfId="2661"/>
    <cellStyle name="Moeda 5 4 5 2 3 2" xfId="11451"/>
    <cellStyle name="Moeda 5 4 5 2 3 2 2" xfId="28818"/>
    <cellStyle name="Moeda 5 4 5 2 3 3" xfId="15810"/>
    <cellStyle name="Moeda 5 4 5 2 3 3 2" xfId="24513"/>
    <cellStyle name="Moeda 5 4 5 2 3 4" xfId="20202"/>
    <cellStyle name="Moeda 5 4 5 2 4" xfId="11449"/>
    <cellStyle name="Moeda 5 4 5 2 4 2" xfId="28816"/>
    <cellStyle name="Moeda 5 4 5 2 5" xfId="15808"/>
    <cellStyle name="Moeda 5 4 5 2 5 2" xfId="24511"/>
    <cellStyle name="Moeda 5 4 5 2 6" xfId="20200"/>
    <cellStyle name="Moeda 5 4 5 3" xfId="2662"/>
    <cellStyle name="Moeda 5 4 5 3 2" xfId="11452"/>
    <cellStyle name="Moeda 5 4 5 3 2 2" xfId="28819"/>
    <cellStyle name="Moeda 5 4 5 3 3" xfId="15811"/>
    <cellStyle name="Moeda 5 4 5 3 3 2" xfId="24514"/>
    <cellStyle name="Moeda 5 4 5 3 4" xfId="20203"/>
    <cellStyle name="Moeda 5 4 5 4" xfId="2663"/>
    <cellStyle name="Moeda 5 4 5 4 2" xfId="11453"/>
    <cellStyle name="Moeda 5 4 5 4 2 2" xfId="28820"/>
    <cellStyle name="Moeda 5 4 5 4 3" xfId="15812"/>
    <cellStyle name="Moeda 5 4 5 4 3 2" xfId="24515"/>
    <cellStyle name="Moeda 5 4 5 4 4" xfId="20204"/>
    <cellStyle name="Moeda 5 4 5 5" xfId="11448"/>
    <cellStyle name="Moeda 5 4 5 5 2" xfId="28815"/>
    <cellStyle name="Moeda 5 4 5 6" xfId="15807"/>
    <cellStyle name="Moeda 5 4 5 6 2" xfId="24510"/>
    <cellStyle name="Moeda 5 4 5 7" xfId="20199"/>
    <cellStyle name="Moeda 5 4 6" xfId="2664"/>
    <cellStyle name="Moeda 5 4 6 2" xfId="2665"/>
    <cellStyle name="Moeda 5 4 6 2 2" xfId="2666"/>
    <cellStyle name="Moeda 5 4 6 2 2 2" xfId="11456"/>
    <cellStyle name="Moeda 5 4 6 2 2 2 2" xfId="28823"/>
    <cellStyle name="Moeda 5 4 6 2 2 3" xfId="15815"/>
    <cellStyle name="Moeda 5 4 6 2 2 3 2" xfId="24518"/>
    <cellStyle name="Moeda 5 4 6 2 2 4" xfId="20207"/>
    <cellStyle name="Moeda 5 4 6 2 3" xfId="2667"/>
    <cellStyle name="Moeda 5 4 6 2 3 2" xfId="11457"/>
    <cellStyle name="Moeda 5 4 6 2 3 2 2" xfId="28824"/>
    <cellStyle name="Moeda 5 4 6 2 3 3" xfId="15816"/>
    <cellStyle name="Moeda 5 4 6 2 3 3 2" xfId="24519"/>
    <cellStyle name="Moeda 5 4 6 2 3 4" xfId="20208"/>
    <cellStyle name="Moeda 5 4 6 2 4" xfId="11455"/>
    <cellStyle name="Moeda 5 4 6 2 4 2" xfId="28822"/>
    <cellStyle name="Moeda 5 4 6 2 5" xfId="15814"/>
    <cellStyle name="Moeda 5 4 6 2 5 2" xfId="24517"/>
    <cellStyle name="Moeda 5 4 6 2 6" xfId="20206"/>
    <cellStyle name="Moeda 5 4 6 3" xfId="2668"/>
    <cellStyle name="Moeda 5 4 6 3 2" xfId="11458"/>
    <cellStyle name="Moeda 5 4 6 3 2 2" xfId="28825"/>
    <cellStyle name="Moeda 5 4 6 3 3" xfId="15817"/>
    <cellStyle name="Moeda 5 4 6 3 3 2" xfId="24520"/>
    <cellStyle name="Moeda 5 4 6 3 4" xfId="20209"/>
    <cellStyle name="Moeda 5 4 6 4" xfId="2669"/>
    <cellStyle name="Moeda 5 4 6 4 2" xfId="11459"/>
    <cellStyle name="Moeda 5 4 6 4 2 2" xfId="28826"/>
    <cellStyle name="Moeda 5 4 6 4 3" xfId="15818"/>
    <cellStyle name="Moeda 5 4 6 4 3 2" xfId="24521"/>
    <cellStyle name="Moeda 5 4 6 4 4" xfId="20210"/>
    <cellStyle name="Moeda 5 4 6 5" xfId="11454"/>
    <cellStyle name="Moeda 5 4 6 5 2" xfId="28821"/>
    <cellStyle name="Moeda 5 4 6 6" xfId="15813"/>
    <cellStyle name="Moeda 5 4 6 6 2" xfId="24516"/>
    <cellStyle name="Moeda 5 4 6 7" xfId="20205"/>
    <cellStyle name="Moeda 5 4 7" xfId="2670"/>
    <cellStyle name="Moeda 5 4 7 2" xfId="2671"/>
    <cellStyle name="Moeda 5 4 7 2 2" xfId="11461"/>
    <cellStyle name="Moeda 5 4 7 2 2 2" xfId="28828"/>
    <cellStyle name="Moeda 5 4 7 2 3" xfId="15820"/>
    <cellStyle name="Moeda 5 4 7 2 3 2" xfId="24523"/>
    <cellStyle name="Moeda 5 4 7 2 4" xfId="20212"/>
    <cellStyle name="Moeda 5 4 7 3" xfId="2672"/>
    <cellStyle name="Moeda 5 4 7 3 2" xfId="11462"/>
    <cellStyle name="Moeda 5 4 7 3 2 2" xfId="28829"/>
    <cellStyle name="Moeda 5 4 7 3 3" xfId="15821"/>
    <cellStyle name="Moeda 5 4 7 3 3 2" xfId="24524"/>
    <cellStyle name="Moeda 5 4 7 3 4" xfId="20213"/>
    <cellStyle name="Moeda 5 4 7 4" xfId="11460"/>
    <cellStyle name="Moeda 5 4 7 4 2" xfId="28827"/>
    <cellStyle name="Moeda 5 4 7 5" xfId="15819"/>
    <cellStyle name="Moeda 5 4 7 5 2" xfId="24522"/>
    <cellStyle name="Moeda 5 4 7 6" xfId="20211"/>
    <cellStyle name="Moeda 5 4 8" xfId="2673"/>
    <cellStyle name="Moeda 5 4 8 2" xfId="11463"/>
    <cellStyle name="Moeda 5 4 8 2 2" xfId="28830"/>
    <cellStyle name="Moeda 5 4 8 3" xfId="15822"/>
    <cellStyle name="Moeda 5 4 8 3 2" xfId="24525"/>
    <cellStyle name="Moeda 5 4 8 4" xfId="20214"/>
    <cellStyle name="Moeda 5 4 9" xfId="2674"/>
    <cellStyle name="Moeda 5 4 9 2" xfId="11464"/>
    <cellStyle name="Moeda 5 4 9 2 2" xfId="28831"/>
    <cellStyle name="Moeda 5 4 9 3" xfId="15823"/>
    <cellStyle name="Moeda 5 4 9 3 2" xfId="24526"/>
    <cellStyle name="Moeda 5 4 9 4" xfId="20215"/>
    <cellStyle name="Moeda 5 5" xfId="2675"/>
    <cellStyle name="Moeda 5 5 10" xfId="8780"/>
    <cellStyle name="Moeda 5 5 10 2" xfId="13140"/>
    <cellStyle name="Moeda 5 5 10 2 2" xfId="30507"/>
    <cellStyle name="Moeda 5 5 10 3" xfId="17574"/>
    <cellStyle name="Moeda 5 5 10 3 2" xfId="26203"/>
    <cellStyle name="Moeda 5 5 10 4" xfId="21891"/>
    <cellStyle name="Moeda 5 5 11" xfId="11465"/>
    <cellStyle name="Moeda 5 5 11 2" xfId="28832"/>
    <cellStyle name="Moeda 5 5 12" xfId="15824"/>
    <cellStyle name="Moeda 5 5 12 2" xfId="24527"/>
    <cellStyle name="Moeda 5 5 13" xfId="20216"/>
    <cellStyle name="Moeda 5 5 2" xfId="2676"/>
    <cellStyle name="Moeda 5 5 2 2" xfId="2677"/>
    <cellStyle name="Moeda 5 5 2 2 2" xfId="2678"/>
    <cellStyle name="Moeda 5 5 2 2 2 2" xfId="11468"/>
    <cellStyle name="Moeda 5 5 2 2 2 2 2" xfId="28835"/>
    <cellStyle name="Moeda 5 5 2 2 2 3" xfId="15827"/>
    <cellStyle name="Moeda 5 5 2 2 2 3 2" xfId="24530"/>
    <cellStyle name="Moeda 5 5 2 2 2 4" xfId="20219"/>
    <cellStyle name="Moeda 5 5 2 2 3" xfId="2679"/>
    <cellStyle name="Moeda 5 5 2 2 3 2" xfId="11469"/>
    <cellStyle name="Moeda 5 5 2 2 3 2 2" xfId="28836"/>
    <cellStyle name="Moeda 5 5 2 2 3 3" xfId="15828"/>
    <cellStyle name="Moeda 5 5 2 2 3 3 2" xfId="24531"/>
    <cellStyle name="Moeda 5 5 2 2 3 4" xfId="20220"/>
    <cellStyle name="Moeda 5 5 2 2 4" xfId="11467"/>
    <cellStyle name="Moeda 5 5 2 2 4 2" xfId="28834"/>
    <cellStyle name="Moeda 5 5 2 2 5" xfId="15826"/>
    <cellStyle name="Moeda 5 5 2 2 5 2" xfId="24529"/>
    <cellStyle name="Moeda 5 5 2 2 6" xfId="20218"/>
    <cellStyle name="Moeda 5 5 2 3" xfId="2680"/>
    <cellStyle name="Moeda 5 5 2 3 2" xfId="2681"/>
    <cellStyle name="Moeda 5 5 2 3 2 2" xfId="11471"/>
    <cellStyle name="Moeda 5 5 2 3 2 2 2" xfId="28838"/>
    <cellStyle name="Moeda 5 5 2 3 2 3" xfId="15830"/>
    <cellStyle name="Moeda 5 5 2 3 2 3 2" xfId="24533"/>
    <cellStyle name="Moeda 5 5 2 3 2 4" xfId="20222"/>
    <cellStyle name="Moeda 5 5 2 3 3" xfId="2682"/>
    <cellStyle name="Moeda 5 5 2 3 3 2" xfId="11472"/>
    <cellStyle name="Moeda 5 5 2 3 3 2 2" xfId="28839"/>
    <cellStyle name="Moeda 5 5 2 3 3 3" xfId="15831"/>
    <cellStyle name="Moeda 5 5 2 3 3 3 2" xfId="24534"/>
    <cellStyle name="Moeda 5 5 2 3 3 4" xfId="20223"/>
    <cellStyle name="Moeda 5 5 2 3 4" xfId="11470"/>
    <cellStyle name="Moeda 5 5 2 3 4 2" xfId="28837"/>
    <cellStyle name="Moeda 5 5 2 3 5" xfId="15829"/>
    <cellStyle name="Moeda 5 5 2 3 5 2" xfId="24532"/>
    <cellStyle name="Moeda 5 5 2 3 6" xfId="20221"/>
    <cellStyle name="Moeda 5 5 2 4" xfId="2683"/>
    <cellStyle name="Moeda 5 5 2 4 2" xfId="11473"/>
    <cellStyle name="Moeda 5 5 2 4 2 2" xfId="28840"/>
    <cellStyle name="Moeda 5 5 2 4 3" xfId="15832"/>
    <cellStyle name="Moeda 5 5 2 4 3 2" xfId="24535"/>
    <cellStyle name="Moeda 5 5 2 4 4" xfId="20224"/>
    <cellStyle name="Moeda 5 5 2 5" xfId="2684"/>
    <cellStyle name="Moeda 5 5 2 5 2" xfId="11474"/>
    <cellStyle name="Moeda 5 5 2 5 2 2" xfId="28841"/>
    <cellStyle name="Moeda 5 5 2 5 3" xfId="15833"/>
    <cellStyle name="Moeda 5 5 2 5 3 2" xfId="24536"/>
    <cellStyle name="Moeda 5 5 2 5 4" xfId="20225"/>
    <cellStyle name="Moeda 5 5 2 6" xfId="8781"/>
    <cellStyle name="Moeda 5 5 2 6 2" xfId="13141"/>
    <cellStyle name="Moeda 5 5 2 6 2 2" xfId="30508"/>
    <cellStyle name="Moeda 5 5 2 6 3" xfId="17575"/>
    <cellStyle name="Moeda 5 5 2 6 3 2" xfId="26204"/>
    <cellStyle name="Moeda 5 5 2 6 4" xfId="21892"/>
    <cellStyle name="Moeda 5 5 2 7" xfId="11466"/>
    <cellStyle name="Moeda 5 5 2 7 2" xfId="28833"/>
    <cellStyle name="Moeda 5 5 2 8" xfId="15825"/>
    <cellStyle name="Moeda 5 5 2 8 2" xfId="24528"/>
    <cellStyle name="Moeda 5 5 2 9" xfId="20217"/>
    <cellStyle name="Moeda 5 5 3" xfId="2685"/>
    <cellStyle name="Moeda 5 5 3 2" xfId="2686"/>
    <cellStyle name="Moeda 5 5 3 2 2" xfId="2687"/>
    <cellStyle name="Moeda 5 5 3 2 2 2" xfId="11477"/>
    <cellStyle name="Moeda 5 5 3 2 2 2 2" xfId="28844"/>
    <cellStyle name="Moeda 5 5 3 2 2 3" xfId="15836"/>
    <cellStyle name="Moeda 5 5 3 2 2 3 2" xfId="24539"/>
    <cellStyle name="Moeda 5 5 3 2 2 4" xfId="20228"/>
    <cellStyle name="Moeda 5 5 3 2 3" xfId="2688"/>
    <cellStyle name="Moeda 5 5 3 2 3 2" xfId="11478"/>
    <cellStyle name="Moeda 5 5 3 2 3 2 2" xfId="28845"/>
    <cellStyle name="Moeda 5 5 3 2 3 3" xfId="15837"/>
    <cellStyle name="Moeda 5 5 3 2 3 3 2" xfId="24540"/>
    <cellStyle name="Moeda 5 5 3 2 3 4" xfId="20229"/>
    <cellStyle name="Moeda 5 5 3 2 4" xfId="11476"/>
    <cellStyle name="Moeda 5 5 3 2 4 2" xfId="28843"/>
    <cellStyle name="Moeda 5 5 3 2 5" xfId="15835"/>
    <cellStyle name="Moeda 5 5 3 2 5 2" xfId="24538"/>
    <cellStyle name="Moeda 5 5 3 2 6" xfId="20227"/>
    <cellStyle name="Moeda 5 5 3 3" xfId="2689"/>
    <cellStyle name="Moeda 5 5 3 3 2" xfId="2690"/>
    <cellStyle name="Moeda 5 5 3 3 2 2" xfId="11480"/>
    <cellStyle name="Moeda 5 5 3 3 2 2 2" xfId="28847"/>
    <cellStyle name="Moeda 5 5 3 3 2 3" xfId="15839"/>
    <cellStyle name="Moeda 5 5 3 3 2 3 2" xfId="24542"/>
    <cellStyle name="Moeda 5 5 3 3 2 4" xfId="20231"/>
    <cellStyle name="Moeda 5 5 3 3 3" xfId="2691"/>
    <cellStyle name="Moeda 5 5 3 3 3 2" xfId="11481"/>
    <cellStyle name="Moeda 5 5 3 3 3 2 2" xfId="28848"/>
    <cellStyle name="Moeda 5 5 3 3 3 3" xfId="15840"/>
    <cellStyle name="Moeda 5 5 3 3 3 3 2" xfId="24543"/>
    <cellStyle name="Moeda 5 5 3 3 3 4" xfId="20232"/>
    <cellStyle name="Moeda 5 5 3 3 4" xfId="11479"/>
    <cellStyle name="Moeda 5 5 3 3 4 2" xfId="28846"/>
    <cellStyle name="Moeda 5 5 3 3 5" xfId="15838"/>
    <cellStyle name="Moeda 5 5 3 3 5 2" xfId="24541"/>
    <cellStyle name="Moeda 5 5 3 3 6" xfId="20230"/>
    <cellStyle name="Moeda 5 5 3 4" xfId="2692"/>
    <cellStyle name="Moeda 5 5 3 4 2" xfId="11482"/>
    <cellStyle name="Moeda 5 5 3 4 2 2" xfId="28849"/>
    <cellStyle name="Moeda 5 5 3 4 3" xfId="15841"/>
    <cellStyle name="Moeda 5 5 3 4 3 2" xfId="24544"/>
    <cellStyle name="Moeda 5 5 3 4 4" xfId="20233"/>
    <cellStyle name="Moeda 5 5 3 5" xfId="2693"/>
    <cellStyle name="Moeda 5 5 3 5 2" xfId="11483"/>
    <cellStyle name="Moeda 5 5 3 5 2 2" xfId="28850"/>
    <cellStyle name="Moeda 5 5 3 5 3" xfId="15842"/>
    <cellStyle name="Moeda 5 5 3 5 3 2" xfId="24545"/>
    <cellStyle name="Moeda 5 5 3 5 4" xfId="20234"/>
    <cellStyle name="Moeda 5 5 3 6" xfId="11475"/>
    <cellStyle name="Moeda 5 5 3 6 2" xfId="28842"/>
    <cellStyle name="Moeda 5 5 3 7" xfId="15834"/>
    <cellStyle name="Moeda 5 5 3 7 2" xfId="24537"/>
    <cellStyle name="Moeda 5 5 3 8" xfId="20226"/>
    <cellStyle name="Moeda 5 5 4" xfId="2694"/>
    <cellStyle name="Moeda 5 5 4 2" xfId="2695"/>
    <cellStyle name="Moeda 5 5 4 2 2" xfId="2696"/>
    <cellStyle name="Moeda 5 5 4 2 2 2" xfId="11486"/>
    <cellStyle name="Moeda 5 5 4 2 2 2 2" xfId="28853"/>
    <cellStyle name="Moeda 5 5 4 2 2 3" xfId="15845"/>
    <cellStyle name="Moeda 5 5 4 2 2 3 2" xfId="24548"/>
    <cellStyle name="Moeda 5 5 4 2 2 4" xfId="20237"/>
    <cellStyle name="Moeda 5 5 4 2 3" xfId="2697"/>
    <cellStyle name="Moeda 5 5 4 2 3 2" xfId="11487"/>
    <cellStyle name="Moeda 5 5 4 2 3 2 2" xfId="28854"/>
    <cellStyle name="Moeda 5 5 4 2 3 3" xfId="15846"/>
    <cellStyle name="Moeda 5 5 4 2 3 3 2" xfId="24549"/>
    <cellStyle name="Moeda 5 5 4 2 3 4" xfId="20238"/>
    <cellStyle name="Moeda 5 5 4 2 4" xfId="11485"/>
    <cellStyle name="Moeda 5 5 4 2 4 2" xfId="28852"/>
    <cellStyle name="Moeda 5 5 4 2 5" xfId="15844"/>
    <cellStyle name="Moeda 5 5 4 2 5 2" xfId="24547"/>
    <cellStyle name="Moeda 5 5 4 2 6" xfId="20236"/>
    <cellStyle name="Moeda 5 5 4 3" xfId="2698"/>
    <cellStyle name="Moeda 5 5 4 3 2" xfId="11488"/>
    <cellStyle name="Moeda 5 5 4 3 2 2" xfId="28855"/>
    <cellStyle name="Moeda 5 5 4 3 3" xfId="15847"/>
    <cellStyle name="Moeda 5 5 4 3 3 2" xfId="24550"/>
    <cellStyle name="Moeda 5 5 4 3 4" xfId="20239"/>
    <cellStyle name="Moeda 5 5 4 4" xfId="2699"/>
    <cellStyle name="Moeda 5 5 4 4 2" xfId="11489"/>
    <cellStyle name="Moeda 5 5 4 4 2 2" xfId="28856"/>
    <cellStyle name="Moeda 5 5 4 4 3" xfId="15848"/>
    <cellStyle name="Moeda 5 5 4 4 3 2" xfId="24551"/>
    <cellStyle name="Moeda 5 5 4 4 4" xfId="20240"/>
    <cellStyle name="Moeda 5 5 4 5" xfId="11484"/>
    <cellStyle name="Moeda 5 5 4 5 2" xfId="28851"/>
    <cellStyle name="Moeda 5 5 4 6" xfId="15843"/>
    <cellStyle name="Moeda 5 5 4 6 2" xfId="24546"/>
    <cellStyle name="Moeda 5 5 4 7" xfId="20235"/>
    <cellStyle name="Moeda 5 5 5" xfId="2700"/>
    <cellStyle name="Moeda 5 5 5 2" xfId="2701"/>
    <cellStyle name="Moeda 5 5 5 2 2" xfId="2702"/>
    <cellStyle name="Moeda 5 5 5 2 2 2" xfId="11492"/>
    <cellStyle name="Moeda 5 5 5 2 2 2 2" xfId="28859"/>
    <cellStyle name="Moeda 5 5 5 2 2 3" xfId="15851"/>
    <cellStyle name="Moeda 5 5 5 2 2 3 2" xfId="24554"/>
    <cellStyle name="Moeda 5 5 5 2 2 4" xfId="20243"/>
    <cellStyle name="Moeda 5 5 5 2 3" xfId="2703"/>
    <cellStyle name="Moeda 5 5 5 2 3 2" xfId="11493"/>
    <cellStyle name="Moeda 5 5 5 2 3 2 2" xfId="28860"/>
    <cellStyle name="Moeda 5 5 5 2 3 3" xfId="15852"/>
    <cellStyle name="Moeda 5 5 5 2 3 3 2" xfId="24555"/>
    <cellStyle name="Moeda 5 5 5 2 3 4" xfId="20244"/>
    <cellStyle name="Moeda 5 5 5 2 4" xfId="11491"/>
    <cellStyle name="Moeda 5 5 5 2 4 2" xfId="28858"/>
    <cellStyle name="Moeda 5 5 5 2 5" xfId="15850"/>
    <cellStyle name="Moeda 5 5 5 2 5 2" xfId="24553"/>
    <cellStyle name="Moeda 5 5 5 2 6" xfId="20242"/>
    <cellStyle name="Moeda 5 5 5 3" xfId="2704"/>
    <cellStyle name="Moeda 5 5 5 3 2" xfId="11494"/>
    <cellStyle name="Moeda 5 5 5 3 2 2" xfId="28861"/>
    <cellStyle name="Moeda 5 5 5 3 3" xfId="15853"/>
    <cellStyle name="Moeda 5 5 5 3 3 2" xfId="24556"/>
    <cellStyle name="Moeda 5 5 5 3 4" xfId="20245"/>
    <cellStyle name="Moeda 5 5 5 4" xfId="2705"/>
    <cellStyle name="Moeda 5 5 5 4 2" xfId="11495"/>
    <cellStyle name="Moeda 5 5 5 4 2 2" xfId="28862"/>
    <cellStyle name="Moeda 5 5 5 4 3" xfId="15854"/>
    <cellStyle name="Moeda 5 5 5 4 3 2" xfId="24557"/>
    <cellStyle name="Moeda 5 5 5 4 4" xfId="20246"/>
    <cellStyle name="Moeda 5 5 5 5" xfId="11490"/>
    <cellStyle name="Moeda 5 5 5 5 2" xfId="28857"/>
    <cellStyle name="Moeda 5 5 5 6" xfId="15849"/>
    <cellStyle name="Moeda 5 5 5 6 2" xfId="24552"/>
    <cellStyle name="Moeda 5 5 5 7" xfId="20241"/>
    <cellStyle name="Moeda 5 5 6" xfId="2706"/>
    <cellStyle name="Moeda 5 5 6 2" xfId="2707"/>
    <cellStyle name="Moeda 5 5 6 2 2" xfId="11497"/>
    <cellStyle name="Moeda 5 5 6 2 2 2" xfId="28864"/>
    <cellStyle name="Moeda 5 5 6 2 3" xfId="15856"/>
    <cellStyle name="Moeda 5 5 6 2 3 2" xfId="24559"/>
    <cellStyle name="Moeda 5 5 6 2 4" xfId="20248"/>
    <cellStyle name="Moeda 5 5 6 3" xfId="2708"/>
    <cellStyle name="Moeda 5 5 6 3 2" xfId="11498"/>
    <cellStyle name="Moeda 5 5 6 3 2 2" xfId="28865"/>
    <cellStyle name="Moeda 5 5 6 3 3" xfId="15857"/>
    <cellStyle name="Moeda 5 5 6 3 3 2" xfId="24560"/>
    <cellStyle name="Moeda 5 5 6 3 4" xfId="20249"/>
    <cellStyle name="Moeda 5 5 6 4" xfId="11496"/>
    <cellStyle name="Moeda 5 5 6 4 2" xfId="28863"/>
    <cellStyle name="Moeda 5 5 6 5" xfId="15855"/>
    <cellStyle name="Moeda 5 5 6 5 2" xfId="24558"/>
    <cellStyle name="Moeda 5 5 6 6" xfId="20247"/>
    <cellStyle name="Moeda 5 5 7" xfId="2709"/>
    <cellStyle name="Moeda 5 5 7 2" xfId="11499"/>
    <cellStyle name="Moeda 5 5 7 2 2" xfId="28866"/>
    <cellStyle name="Moeda 5 5 7 3" xfId="15858"/>
    <cellStyle name="Moeda 5 5 7 3 2" xfId="24561"/>
    <cellStyle name="Moeda 5 5 7 4" xfId="20250"/>
    <cellStyle name="Moeda 5 5 8" xfId="2710"/>
    <cellStyle name="Moeda 5 5 8 2" xfId="11500"/>
    <cellStyle name="Moeda 5 5 8 2 2" xfId="28867"/>
    <cellStyle name="Moeda 5 5 8 3" xfId="15859"/>
    <cellStyle name="Moeda 5 5 8 3 2" xfId="24562"/>
    <cellStyle name="Moeda 5 5 8 4" xfId="20251"/>
    <cellStyle name="Moeda 5 5 9" xfId="8387"/>
    <cellStyle name="Moeda 5 5 9 2" xfId="12859"/>
    <cellStyle name="Moeda 5 5 9 2 2" xfId="30226"/>
    <cellStyle name="Moeda 5 5 9 3" xfId="17253"/>
    <cellStyle name="Moeda 5 5 9 3 2" xfId="25922"/>
    <cellStyle name="Moeda 5 5 9 4" xfId="21610"/>
    <cellStyle name="Moeda 5 6" xfId="2711"/>
    <cellStyle name="Moeda 5 6 2" xfId="2712"/>
    <cellStyle name="Moeda 5 6 2 2" xfId="2713"/>
    <cellStyle name="Moeda 5 6 2 2 2" xfId="11503"/>
    <cellStyle name="Moeda 5 6 2 2 2 2" xfId="28870"/>
    <cellStyle name="Moeda 5 6 2 2 3" xfId="15862"/>
    <cellStyle name="Moeda 5 6 2 2 3 2" xfId="24565"/>
    <cellStyle name="Moeda 5 6 2 2 4" xfId="20254"/>
    <cellStyle name="Moeda 5 6 2 3" xfId="2714"/>
    <cellStyle name="Moeda 5 6 2 3 2" xfId="11504"/>
    <cellStyle name="Moeda 5 6 2 3 2 2" xfId="28871"/>
    <cellStyle name="Moeda 5 6 2 3 3" xfId="15863"/>
    <cellStyle name="Moeda 5 6 2 3 3 2" xfId="24566"/>
    <cellStyle name="Moeda 5 6 2 3 4" xfId="20255"/>
    <cellStyle name="Moeda 5 6 2 4" xfId="11502"/>
    <cellStyle name="Moeda 5 6 2 4 2" xfId="28869"/>
    <cellStyle name="Moeda 5 6 2 5" xfId="15861"/>
    <cellStyle name="Moeda 5 6 2 5 2" xfId="24564"/>
    <cellStyle name="Moeda 5 6 2 6" xfId="20253"/>
    <cellStyle name="Moeda 5 6 3" xfId="2715"/>
    <cellStyle name="Moeda 5 6 3 2" xfId="2716"/>
    <cellStyle name="Moeda 5 6 3 2 2" xfId="11506"/>
    <cellStyle name="Moeda 5 6 3 2 2 2" xfId="28873"/>
    <cellStyle name="Moeda 5 6 3 2 3" xfId="15865"/>
    <cellStyle name="Moeda 5 6 3 2 3 2" xfId="24568"/>
    <cellStyle name="Moeda 5 6 3 2 4" xfId="20257"/>
    <cellStyle name="Moeda 5 6 3 3" xfId="2717"/>
    <cellStyle name="Moeda 5 6 3 3 2" xfId="11507"/>
    <cellStyle name="Moeda 5 6 3 3 2 2" xfId="28874"/>
    <cellStyle name="Moeda 5 6 3 3 3" xfId="15866"/>
    <cellStyle name="Moeda 5 6 3 3 3 2" xfId="24569"/>
    <cellStyle name="Moeda 5 6 3 3 4" xfId="20258"/>
    <cellStyle name="Moeda 5 6 3 4" xfId="11505"/>
    <cellStyle name="Moeda 5 6 3 4 2" xfId="28872"/>
    <cellStyle name="Moeda 5 6 3 5" xfId="15864"/>
    <cellStyle name="Moeda 5 6 3 5 2" xfId="24567"/>
    <cellStyle name="Moeda 5 6 3 6" xfId="20256"/>
    <cellStyle name="Moeda 5 6 4" xfId="2718"/>
    <cellStyle name="Moeda 5 6 4 2" xfId="11508"/>
    <cellStyle name="Moeda 5 6 4 2 2" xfId="28875"/>
    <cellStyle name="Moeda 5 6 4 3" xfId="15867"/>
    <cellStyle name="Moeda 5 6 4 3 2" xfId="24570"/>
    <cellStyle name="Moeda 5 6 4 4" xfId="20259"/>
    <cellStyle name="Moeda 5 6 5" xfId="2719"/>
    <cellStyle name="Moeda 5 6 5 2" xfId="11509"/>
    <cellStyle name="Moeda 5 6 5 2 2" xfId="28876"/>
    <cellStyle name="Moeda 5 6 5 3" xfId="15868"/>
    <cellStyle name="Moeda 5 6 5 3 2" xfId="24571"/>
    <cellStyle name="Moeda 5 6 5 4" xfId="20260"/>
    <cellStyle name="Moeda 5 6 6" xfId="8782"/>
    <cellStyle name="Moeda 5 6 6 2" xfId="13142"/>
    <cellStyle name="Moeda 5 6 6 2 2" xfId="30509"/>
    <cellStyle name="Moeda 5 6 6 3" xfId="17576"/>
    <cellStyle name="Moeda 5 6 6 3 2" xfId="26205"/>
    <cellStyle name="Moeda 5 6 6 4" xfId="21893"/>
    <cellStyle name="Moeda 5 6 7" xfId="11501"/>
    <cellStyle name="Moeda 5 6 7 2" xfId="28868"/>
    <cellStyle name="Moeda 5 6 8" xfId="15860"/>
    <cellStyle name="Moeda 5 6 8 2" xfId="24563"/>
    <cellStyle name="Moeda 5 6 9" xfId="20252"/>
    <cellStyle name="Moeda 5 7" xfId="2720"/>
    <cellStyle name="Moeda 5 7 2" xfId="2721"/>
    <cellStyle name="Moeda 5 7 2 2" xfId="2722"/>
    <cellStyle name="Moeda 5 7 2 2 2" xfId="11512"/>
    <cellStyle name="Moeda 5 7 2 2 2 2" xfId="28879"/>
    <cellStyle name="Moeda 5 7 2 2 3" xfId="15871"/>
    <cellStyle name="Moeda 5 7 2 2 3 2" xfId="24574"/>
    <cellStyle name="Moeda 5 7 2 2 4" xfId="20263"/>
    <cellStyle name="Moeda 5 7 2 3" xfId="2723"/>
    <cellStyle name="Moeda 5 7 2 3 2" xfId="11513"/>
    <cellStyle name="Moeda 5 7 2 3 2 2" xfId="28880"/>
    <cellStyle name="Moeda 5 7 2 3 3" xfId="15872"/>
    <cellStyle name="Moeda 5 7 2 3 3 2" xfId="24575"/>
    <cellStyle name="Moeda 5 7 2 3 4" xfId="20264"/>
    <cellStyle name="Moeda 5 7 2 4" xfId="11511"/>
    <cellStyle name="Moeda 5 7 2 4 2" xfId="28878"/>
    <cellStyle name="Moeda 5 7 2 5" xfId="15870"/>
    <cellStyle name="Moeda 5 7 2 5 2" xfId="24573"/>
    <cellStyle name="Moeda 5 7 2 6" xfId="20262"/>
    <cellStyle name="Moeda 5 7 3" xfId="2724"/>
    <cellStyle name="Moeda 5 7 3 2" xfId="2725"/>
    <cellStyle name="Moeda 5 7 3 2 2" xfId="11515"/>
    <cellStyle name="Moeda 5 7 3 2 2 2" xfId="28882"/>
    <cellStyle name="Moeda 5 7 3 2 3" xfId="15874"/>
    <cellStyle name="Moeda 5 7 3 2 3 2" xfId="24577"/>
    <cellStyle name="Moeda 5 7 3 2 4" xfId="20266"/>
    <cellStyle name="Moeda 5 7 3 3" xfId="2726"/>
    <cellStyle name="Moeda 5 7 3 3 2" xfId="11516"/>
    <cellStyle name="Moeda 5 7 3 3 2 2" xfId="28883"/>
    <cellStyle name="Moeda 5 7 3 3 3" xfId="15875"/>
    <cellStyle name="Moeda 5 7 3 3 3 2" xfId="24578"/>
    <cellStyle name="Moeda 5 7 3 3 4" xfId="20267"/>
    <cellStyle name="Moeda 5 7 3 4" xfId="11514"/>
    <cellStyle name="Moeda 5 7 3 4 2" xfId="28881"/>
    <cellStyle name="Moeda 5 7 3 5" xfId="15873"/>
    <cellStyle name="Moeda 5 7 3 5 2" xfId="24576"/>
    <cellStyle name="Moeda 5 7 3 6" xfId="20265"/>
    <cellStyle name="Moeda 5 7 4" xfId="2727"/>
    <cellStyle name="Moeda 5 7 4 2" xfId="11517"/>
    <cellStyle name="Moeda 5 7 4 2 2" xfId="28884"/>
    <cellStyle name="Moeda 5 7 4 3" xfId="15876"/>
    <cellStyle name="Moeda 5 7 4 3 2" xfId="24579"/>
    <cellStyle name="Moeda 5 7 4 4" xfId="20268"/>
    <cellStyle name="Moeda 5 7 5" xfId="2728"/>
    <cellStyle name="Moeda 5 7 5 2" xfId="11518"/>
    <cellStyle name="Moeda 5 7 5 2 2" xfId="28885"/>
    <cellStyle name="Moeda 5 7 5 3" xfId="15877"/>
    <cellStyle name="Moeda 5 7 5 3 2" xfId="24580"/>
    <cellStyle name="Moeda 5 7 5 4" xfId="20269"/>
    <cellStyle name="Moeda 5 7 6" xfId="11510"/>
    <cellStyle name="Moeda 5 7 6 2" xfId="28877"/>
    <cellStyle name="Moeda 5 7 7" xfId="15869"/>
    <cellStyle name="Moeda 5 7 7 2" xfId="24572"/>
    <cellStyle name="Moeda 5 7 8" xfId="20261"/>
    <cellStyle name="Moeda 5 8" xfId="2729"/>
    <cellStyle name="Moeda 5 8 2" xfId="2730"/>
    <cellStyle name="Moeda 5 8 2 2" xfId="2731"/>
    <cellStyle name="Moeda 5 8 2 2 2" xfId="11521"/>
    <cellStyle name="Moeda 5 8 2 2 2 2" xfId="28888"/>
    <cellStyle name="Moeda 5 8 2 2 3" xfId="15880"/>
    <cellStyle name="Moeda 5 8 2 2 3 2" xfId="24583"/>
    <cellStyle name="Moeda 5 8 2 2 4" xfId="20272"/>
    <cellStyle name="Moeda 5 8 2 3" xfId="2732"/>
    <cellStyle name="Moeda 5 8 2 3 2" xfId="11522"/>
    <cellStyle name="Moeda 5 8 2 3 2 2" xfId="28889"/>
    <cellStyle name="Moeda 5 8 2 3 3" xfId="15881"/>
    <cellStyle name="Moeda 5 8 2 3 3 2" xfId="24584"/>
    <cellStyle name="Moeda 5 8 2 3 4" xfId="20273"/>
    <cellStyle name="Moeda 5 8 2 4" xfId="11520"/>
    <cellStyle name="Moeda 5 8 2 4 2" xfId="28887"/>
    <cellStyle name="Moeda 5 8 2 5" xfId="15879"/>
    <cellStyle name="Moeda 5 8 2 5 2" xfId="24582"/>
    <cellStyle name="Moeda 5 8 2 6" xfId="20271"/>
    <cellStyle name="Moeda 5 8 3" xfId="2733"/>
    <cellStyle name="Moeda 5 8 3 2" xfId="11523"/>
    <cellStyle name="Moeda 5 8 3 2 2" xfId="28890"/>
    <cellStyle name="Moeda 5 8 3 3" xfId="15882"/>
    <cellStyle name="Moeda 5 8 3 3 2" xfId="24585"/>
    <cellStyle name="Moeda 5 8 3 4" xfId="20274"/>
    <cellStyle name="Moeda 5 8 4" xfId="2734"/>
    <cellStyle name="Moeda 5 8 4 2" xfId="11524"/>
    <cellStyle name="Moeda 5 8 4 2 2" xfId="28891"/>
    <cellStyle name="Moeda 5 8 4 3" xfId="15883"/>
    <cellStyle name="Moeda 5 8 4 3 2" xfId="24586"/>
    <cellStyle name="Moeda 5 8 4 4" xfId="20275"/>
    <cellStyle name="Moeda 5 8 5" xfId="11519"/>
    <cellStyle name="Moeda 5 8 5 2" xfId="28886"/>
    <cellStyle name="Moeda 5 8 6" xfId="15878"/>
    <cellStyle name="Moeda 5 8 6 2" xfId="24581"/>
    <cellStyle name="Moeda 5 8 7" xfId="20270"/>
    <cellStyle name="Moeda 5 9" xfId="2735"/>
    <cellStyle name="Moeda 5 9 2" xfId="2736"/>
    <cellStyle name="Moeda 5 9 2 2" xfId="2737"/>
    <cellStyle name="Moeda 5 9 2 2 2" xfId="11527"/>
    <cellStyle name="Moeda 5 9 2 2 2 2" xfId="28894"/>
    <cellStyle name="Moeda 5 9 2 2 3" xfId="15886"/>
    <cellStyle name="Moeda 5 9 2 2 3 2" xfId="24589"/>
    <cellStyle name="Moeda 5 9 2 2 4" xfId="20278"/>
    <cellStyle name="Moeda 5 9 2 3" xfId="2738"/>
    <cellStyle name="Moeda 5 9 2 3 2" xfId="11528"/>
    <cellStyle name="Moeda 5 9 2 3 2 2" xfId="28895"/>
    <cellStyle name="Moeda 5 9 2 3 3" xfId="15887"/>
    <cellStyle name="Moeda 5 9 2 3 3 2" xfId="24590"/>
    <cellStyle name="Moeda 5 9 2 3 4" xfId="20279"/>
    <cellStyle name="Moeda 5 9 2 4" xfId="11526"/>
    <cellStyle name="Moeda 5 9 2 4 2" xfId="28893"/>
    <cellStyle name="Moeda 5 9 2 5" xfId="15885"/>
    <cellStyle name="Moeda 5 9 2 5 2" xfId="24588"/>
    <cellStyle name="Moeda 5 9 2 6" xfId="20277"/>
    <cellStyle name="Moeda 5 9 3" xfId="2739"/>
    <cellStyle name="Moeda 5 9 3 2" xfId="11529"/>
    <cellStyle name="Moeda 5 9 3 2 2" xfId="28896"/>
    <cellStyle name="Moeda 5 9 3 3" xfId="15888"/>
    <cellStyle name="Moeda 5 9 3 3 2" xfId="24591"/>
    <cellStyle name="Moeda 5 9 3 4" xfId="20280"/>
    <cellStyle name="Moeda 5 9 4" xfId="2740"/>
    <cellStyle name="Moeda 5 9 4 2" xfId="11530"/>
    <cellStyle name="Moeda 5 9 4 2 2" xfId="28897"/>
    <cellStyle name="Moeda 5 9 4 3" xfId="15889"/>
    <cellStyle name="Moeda 5 9 4 3 2" xfId="24592"/>
    <cellStyle name="Moeda 5 9 4 4" xfId="20281"/>
    <cellStyle name="Moeda 5 9 5" xfId="11525"/>
    <cellStyle name="Moeda 5 9 5 2" xfId="28892"/>
    <cellStyle name="Moeda 5 9 6" xfId="15884"/>
    <cellStyle name="Moeda 5 9 6 2" xfId="24587"/>
    <cellStyle name="Moeda 5 9 7" xfId="20276"/>
    <cellStyle name="Moeda 6" xfId="2741"/>
    <cellStyle name="Moeda 6 10" xfId="2742"/>
    <cellStyle name="Moeda 6 10 2" xfId="2743"/>
    <cellStyle name="Moeda 6 10 2 2" xfId="11533"/>
    <cellStyle name="Moeda 6 10 2 2 2" xfId="28900"/>
    <cellStyle name="Moeda 6 10 2 3" xfId="15892"/>
    <cellStyle name="Moeda 6 10 2 3 2" xfId="24595"/>
    <cellStyle name="Moeda 6 10 2 4" xfId="20284"/>
    <cellStyle name="Moeda 6 10 3" xfId="2744"/>
    <cellStyle name="Moeda 6 10 3 2" xfId="11534"/>
    <cellStyle name="Moeda 6 10 3 2 2" xfId="28901"/>
    <cellStyle name="Moeda 6 10 3 3" xfId="15893"/>
    <cellStyle name="Moeda 6 10 3 3 2" xfId="24596"/>
    <cellStyle name="Moeda 6 10 3 4" xfId="20285"/>
    <cellStyle name="Moeda 6 10 4" xfId="11532"/>
    <cellStyle name="Moeda 6 10 4 2" xfId="28899"/>
    <cellStyle name="Moeda 6 10 5" xfId="15891"/>
    <cellStyle name="Moeda 6 10 5 2" xfId="24594"/>
    <cellStyle name="Moeda 6 10 6" xfId="20283"/>
    <cellStyle name="Moeda 6 11" xfId="2745"/>
    <cellStyle name="Moeda 6 11 2" xfId="11535"/>
    <cellStyle name="Moeda 6 11 2 2" xfId="28902"/>
    <cellStyle name="Moeda 6 11 3" xfId="15894"/>
    <cellStyle name="Moeda 6 11 3 2" xfId="24597"/>
    <cellStyle name="Moeda 6 11 4" xfId="20286"/>
    <cellStyle name="Moeda 6 12" xfId="2746"/>
    <cellStyle name="Moeda 6 12 2" xfId="11536"/>
    <cellStyle name="Moeda 6 12 2 2" xfId="28903"/>
    <cellStyle name="Moeda 6 12 3" xfId="15895"/>
    <cellStyle name="Moeda 6 12 3 2" xfId="24598"/>
    <cellStyle name="Moeda 6 12 4" xfId="20287"/>
    <cellStyle name="Moeda 6 13" xfId="8388"/>
    <cellStyle name="Moeda 6 13 2" xfId="12860"/>
    <cellStyle name="Moeda 6 13 2 2" xfId="30227"/>
    <cellStyle name="Moeda 6 13 3" xfId="17254"/>
    <cellStyle name="Moeda 6 13 3 2" xfId="25923"/>
    <cellStyle name="Moeda 6 13 4" xfId="21611"/>
    <cellStyle name="Moeda 6 14" xfId="8783"/>
    <cellStyle name="Moeda 6 14 2" xfId="13143"/>
    <cellStyle name="Moeda 6 14 2 2" xfId="30510"/>
    <cellStyle name="Moeda 6 14 3" xfId="17577"/>
    <cellStyle name="Moeda 6 14 3 2" xfId="26206"/>
    <cellStyle name="Moeda 6 14 4" xfId="21894"/>
    <cellStyle name="Moeda 6 15" xfId="11531"/>
    <cellStyle name="Moeda 6 15 2" xfId="28898"/>
    <cellStyle name="Moeda 6 16" xfId="15890"/>
    <cellStyle name="Moeda 6 16 2" xfId="24593"/>
    <cellStyle name="Moeda 6 17" xfId="20282"/>
    <cellStyle name="Moeda 6 2" xfId="2747"/>
    <cellStyle name="Moeda 6 2 10" xfId="2748"/>
    <cellStyle name="Moeda 6 2 10 2" xfId="11538"/>
    <cellStyle name="Moeda 6 2 10 2 2" xfId="28905"/>
    <cellStyle name="Moeda 6 2 10 3" xfId="15897"/>
    <cellStyle name="Moeda 6 2 10 3 2" xfId="24600"/>
    <cellStyle name="Moeda 6 2 10 4" xfId="20289"/>
    <cellStyle name="Moeda 6 2 11" xfId="8389"/>
    <cellStyle name="Moeda 6 2 11 2" xfId="12861"/>
    <cellStyle name="Moeda 6 2 11 2 2" xfId="30228"/>
    <cellStyle name="Moeda 6 2 11 3" xfId="17255"/>
    <cellStyle name="Moeda 6 2 11 3 2" xfId="25924"/>
    <cellStyle name="Moeda 6 2 11 4" xfId="21612"/>
    <cellStyle name="Moeda 6 2 12" xfId="8784"/>
    <cellStyle name="Moeda 6 2 12 2" xfId="13144"/>
    <cellStyle name="Moeda 6 2 12 2 2" xfId="30511"/>
    <cellStyle name="Moeda 6 2 12 3" xfId="17578"/>
    <cellStyle name="Moeda 6 2 12 3 2" xfId="26207"/>
    <cellStyle name="Moeda 6 2 12 4" xfId="21895"/>
    <cellStyle name="Moeda 6 2 13" xfId="11537"/>
    <cellStyle name="Moeda 6 2 13 2" xfId="28904"/>
    <cellStyle name="Moeda 6 2 14" xfId="15896"/>
    <cellStyle name="Moeda 6 2 14 2" xfId="24599"/>
    <cellStyle name="Moeda 6 2 15" xfId="20288"/>
    <cellStyle name="Moeda 6 2 2" xfId="2749"/>
    <cellStyle name="Moeda 6 2 2 10" xfId="8390"/>
    <cellStyle name="Moeda 6 2 2 10 2" xfId="12862"/>
    <cellStyle name="Moeda 6 2 2 10 2 2" xfId="30229"/>
    <cellStyle name="Moeda 6 2 2 10 3" xfId="17256"/>
    <cellStyle name="Moeda 6 2 2 10 3 2" xfId="25925"/>
    <cellStyle name="Moeda 6 2 2 10 4" xfId="21613"/>
    <cellStyle name="Moeda 6 2 2 11" xfId="8785"/>
    <cellStyle name="Moeda 6 2 2 11 2" xfId="13145"/>
    <cellStyle name="Moeda 6 2 2 11 2 2" xfId="30512"/>
    <cellStyle name="Moeda 6 2 2 11 3" xfId="17579"/>
    <cellStyle name="Moeda 6 2 2 11 3 2" xfId="26208"/>
    <cellStyle name="Moeda 6 2 2 11 4" xfId="21896"/>
    <cellStyle name="Moeda 6 2 2 12" xfId="11539"/>
    <cellStyle name="Moeda 6 2 2 12 2" xfId="28906"/>
    <cellStyle name="Moeda 6 2 2 13" xfId="15898"/>
    <cellStyle name="Moeda 6 2 2 13 2" xfId="24601"/>
    <cellStyle name="Moeda 6 2 2 14" xfId="20290"/>
    <cellStyle name="Moeda 6 2 2 2" xfId="2750"/>
    <cellStyle name="Moeda 6 2 2 2 10" xfId="8786"/>
    <cellStyle name="Moeda 6 2 2 2 10 2" xfId="13146"/>
    <cellStyle name="Moeda 6 2 2 2 10 2 2" xfId="30513"/>
    <cellStyle name="Moeda 6 2 2 2 10 3" xfId="17580"/>
    <cellStyle name="Moeda 6 2 2 2 10 3 2" xfId="26209"/>
    <cellStyle name="Moeda 6 2 2 2 10 4" xfId="21897"/>
    <cellStyle name="Moeda 6 2 2 2 11" xfId="11540"/>
    <cellStyle name="Moeda 6 2 2 2 11 2" xfId="28907"/>
    <cellStyle name="Moeda 6 2 2 2 12" xfId="15899"/>
    <cellStyle name="Moeda 6 2 2 2 12 2" xfId="24602"/>
    <cellStyle name="Moeda 6 2 2 2 13" xfId="20291"/>
    <cellStyle name="Moeda 6 2 2 2 2" xfId="2751"/>
    <cellStyle name="Moeda 6 2 2 2 2 2" xfId="2752"/>
    <cellStyle name="Moeda 6 2 2 2 2 2 2" xfId="2753"/>
    <cellStyle name="Moeda 6 2 2 2 2 2 2 2" xfId="11543"/>
    <cellStyle name="Moeda 6 2 2 2 2 2 2 2 2" xfId="28910"/>
    <cellStyle name="Moeda 6 2 2 2 2 2 2 3" xfId="15902"/>
    <cellStyle name="Moeda 6 2 2 2 2 2 2 3 2" xfId="24605"/>
    <cellStyle name="Moeda 6 2 2 2 2 2 2 4" xfId="20294"/>
    <cellStyle name="Moeda 6 2 2 2 2 2 3" xfId="2754"/>
    <cellStyle name="Moeda 6 2 2 2 2 2 3 2" xfId="11544"/>
    <cellStyle name="Moeda 6 2 2 2 2 2 3 2 2" xfId="28911"/>
    <cellStyle name="Moeda 6 2 2 2 2 2 3 3" xfId="15903"/>
    <cellStyle name="Moeda 6 2 2 2 2 2 3 3 2" xfId="24606"/>
    <cellStyle name="Moeda 6 2 2 2 2 2 3 4" xfId="20295"/>
    <cellStyle name="Moeda 6 2 2 2 2 2 4" xfId="11542"/>
    <cellStyle name="Moeda 6 2 2 2 2 2 4 2" xfId="28909"/>
    <cellStyle name="Moeda 6 2 2 2 2 2 5" xfId="15901"/>
    <cellStyle name="Moeda 6 2 2 2 2 2 5 2" xfId="24604"/>
    <cellStyle name="Moeda 6 2 2 2 2 2 6" xfId="20293"/>
    <cellStyle name="Moeda 6 2 2 2 2 3" xfId="2755"/>
    <cellStyle name="Moeda 6 2 2 2 2 3 2" xfId="2756"/>
    <cellStyle name="Moeda 6 2 2 2 2 3 2 2" xfId="11546"/>
    <cellStyle name="Moeda 6 2 2 2 2 3 2 2 2" xfId="28913"/>
    <cellStyle name="Moeda 6 2 2 2 2 3 2 3" xfId="15905"/>
    <cellStyle name="Moeda 6 2 2 2 2 3 2 3 2" xfId="24608"/>
    <cellStyle name="Moeda 6 2 2 2 2 3 2 4" xfId="20297"/>
    <cellStyle name="Moeda 6 2 2 2 2 3 3" xfId="2757"/>
    <cellStyle name="Moeda 6 2 2 2 2 3 3 2" xfId="11547"/>
    <cellStyle name="Moeda 6 2 2 2 2 3 3 2 2" xfId="28914"/>
    <cellStyle name="Moeda 6 2 2 2 2 3 3 3" xfId="15906"/>
    <cellStyle name="Moeda 6 2 2 2 2 3 3 3 2" xfId="24609"/>
    <cellStyle name="Moeda 6 2 2 2 2 3 3 4" xfId="20298"/>
    <cellStyle name="Moeda 6 2 2 2 2 3 4" xfId="11545"/>
    <cellStyle name="Moeda 6 2 2 2 2 3 4 2" xfId="28912"/>
    <cellStyle name="Moeda 6 2 2 2 2 3 5" xfId="15904"/>
    <cellStyle name="Moeda 6 2 2 2 2 3 5 2" xfId="24607"/>
    <cellStyle name="Moeda 6 2 2 2 2 3 6" xfId="20296"/>
    <cellStyle name="Moeda 6 2 2 2 2 4" xfId="2758"/>
    <cellStyle name="Moeda 6 2 2 2 2 4 2" xfId="11548"/>
    <cellStyle name="Moeda 6 2 2 2 2 4 2 2" xfId="28915"/>
    <cellStyle name="Moeda 6 2 2 2 2 4 3" xfId="15907"/>
    <cellStyle name="Moeda 6 2 2 2 2 4 3 2" xfId="24610"/>
    <cellStyle name="Moeda 6 2 2 2 2 4 4" xfId="20299"/>
    <cellStyle name="Moeda 6 2 2 2 2 5" xfId="2759"/>
    <cellStyle name="Moeda 6 2 2 2 2 5 2" xfId="11549"/>
    <cellStyle name="Moeda 6 2 2 2 2 5 2 2" xfId="28916"/>
    <cellStyle name="Moeda 6 2 2 2 2 5 3" xfId="15908"/>
    <cellStyle name="Moeda 6 2 2 2 2 5 3 2" xfId="24611"/>
    <cellStyle name="Moeda 6 2 2 2 2 5 4" xfId="20300"/>
    <cellStyle name="Moeda 6 2 2 2 2 6" xfId="8787"/>
    <cellStyle name="Moeda 6 2 2 2 2 6 2" xfId="13147"/>
    <cellStyle name="Moeda 6 2 2 2 2 6 2 2" xfId="30514"/>
    <cellStyle name="Moeda 6 2 2 2 2 6 3" xfId="17581"/>
    <cellStyle name="Moeda 6 2 2 2 2 6 3 2" xfId="26210"/>
    <cellStyle name="Moeda 6 2 2 2 2 6 4" xfId="21898"/>
    <cellStyle name="Moeda 6 2 2 2 2 7" xfId="11541"/>
    <cellStyle name="Moeda 6 2 2 2 2 7 2" xfId="28908"/>
    <cellStyle name="Moeda 6 2 2 2 2 8" xfId="15900"/>
    <cellStyle name="Moeda 6 2 2 2 2 8 2" xfId="24603"/>
    <cellStyle name="Moeda 6 2 2 2 2 9" xfId="20292"/>
    <cellStyle name="Moeda 6 2 2 2 3" xfId="2760"/>
    <cellStyle name="Moeda 6 2 2 2 3 2" xfId="2761"/>
    <cellStyle name="Moeda 6 2 2 2 3 2 2" xfId="2762"/>
    <cellStyle name="Moeda 6 2 2 2 3 2 2 2" xfId="11552"/>
    <cellStyle name="Moeda 6 2 2 2 3 2 2 2 2" xfId="28919"/>
    <cellStyle name="Moeda 6 2 2 2 3 2 2 3" xfId="15911"/>
    <cellStyle name="Moeda 6 2 2 2 3 2 2 3 2" xfId="24614"/>
    <cellStyle name="Moeda 6 2 2 2 3 2 2 4" xfId="20303"/>
    <cellStyle name="Moeda 6 2 2 2 3 2 3" xfId="2763"/>
    <cellStyle name="Moeda 6 2 2 2 3 2 3 2" xfId="11553"/>
    <cellStyle name="Moeda 6 2 2 2 3 2 3 2 2" xfId="28920"/>
    <cellStyle name="Moeda 6 2 2 2 3 2 3 3" xfId="15912"/>
    <cellStyle name="Moeda 6 2 2 2 3 2 3 3 2" xfId="24615"/>
    <cellStyle name="Moeda 6 2 2 2 3 2 3 4" xfId="20304"/>
    <cellStyle name="Moeda 6 2 2 2 3 2 4" xfId="11551"/>
    <cellStyle name="Moeda 6 2 2 2 3 2 4 2" xfId="28918"/>
    <cellStyle name="Moeda 6 2 2 2 3 2 5" xfId="15910"/>
    <cellStyle name="Moeda 6 2 2 2 3 2 5 2" xfId="24613"/>
    <cellStyle name="Moeda 6 2 2 2 3 2 6" xfId="20302"/>
    <cellStyle name="Moeda 6 2 2 2 3 3" xfId="2764"/>
    <cellStyle name="Moeda 6 2 2 2 3 3 2" xfId="2765"/>
    <cellStyle name="Moeda 6 2 2 2 3 3 2 2" xfId="11555"/>
    <cellStyle name="Moeda 6 2 2 2 3 3 2 2 2" xfId="28922"/>
    <cellStyle name="Moeda 6 2 2 2 3 3 2 3" xfId="15914"/>
    <cellStyle name="Moeda 6 2 2 2 3 3 2 3 2" xfId="24617"/>
    <cellStyle name="Moeda 6 2 2 2 3 3 2 4" xfId="20306"/>
    <cellStyle name="Moeda 6 2 2 2 3 3 3" xfId="2766"/>
    <cellStyle name="Moeda 6 2 2 2 3 3 3 2" xfId="11556"/>
    <cellStyle name="Moeda 6 2 2 2 3 3 3 2 2" xfId="28923"/>
    <cellStyle name="Moeda 6 2 2 2 3 3 3 3" xfId="15915"/>
    <cellStyle name="Moeda 6 2 2 2 3 3 3 3 2" xfId="24618"/>
    <cellStyle name="Moeda 6 2 2 2 3 3 3 4" xfId="20307"/>
    <cellStyle name="Moeda 6 2 2 2 3 3 4" xfId="11554"/>
    <cellStyle name="Moeda 6 2 2 2 3 3 4 2" xfId="28921"/>
    <cellStyle name="Moeda 6 2 2 2 3 3 5" xfId="15913"/>
    <cellStyle name="Moeda 6 2 2 2 3 3 5 2" xfId="24616"/>
    <cellStyle name="Moeda 6 2 2 2 3 3 6" xfId="20305"/>
    <cellStyle name="Moeda 6 2 2 2 3 4" xfId="2767"/>
    <cellStyle name="Moeda 6 2 2 2 3 4 2" xfId="11557"/>
    <cellStyle name="Moeda 6 2 2 2 3 4 2 2" xfId="28924"/>
    <cellStyle name="Moeda 6 2 2 2 3 4 3" xfId="15916"/>
    <cellStyle name="Moeda 6 2 2 2 3 4 3 2" xfId="24619"/>
    <cellStyle name="Moeda 6 2 2 2 3 4 4" xfId="20308"/>
    <cellStyle name="Moeda 6 2 2 2 3 5" xfId="2768"/>
    <cellStyle name="Moeda 6 2 2 2 3 5 2" xfId="11558"/>
    <cellStyle name="Moeda 6 2 2 2 3 5 2 2" xfId="28925"/>
    <cellStyle name="Moeda 6 2 2 2 3 5 3" xfId="15917"/>
    <cellStyle name="Moeda 6 2 2 2 3 5 3 2" xfId="24620"/>
    <cellStyle name="Moeda 6 2 2 2 3 5 4" xfId="20309"/>
    <cellStyle name="Moeda 6 2 2 2 3 6" xfId="11550"/>
    <cellStyle name="Moeda 6 2 2 2 3 6 2" xfId="28917"/>
    <cellStyle name="Moeda 6 2 2 2 3 7" xfId="15909"/>
    <cellStyle name="Moeda 6 2 2 2 3 7 2" xfId="24612"/>
    <cellStyle name="Moeda 6 2 2 2 3 8" xfId="20301"/>
    <cellStyle name="Moeda 6 2 2 2 4" xfId="2769"/>
    <cellStyle name="Moeda 6 2 2 2 4 2" xfId="2770"/>
    <cellStyle name="Moeda 6 2 2 2 4 2 2" xfId="2771"/>
    <cellStyle name="Moeda 6 2 2 2 4 2 2 2" xfId="11561"/>
    <cellStyle name="Moeda 6 2 2 2 4 2 2 2 2" xfId="28928"/>
    <cellStyle name="Moeda 6 2 2 2 4 2 2 3" xfId="15920"/>
    <cellStyle name="Moeda 6 2 2 2 4 2 2 3 2" xfId="24623"/>
    <cellStyle name="Moeda 6 2 2 2 4 2 2 4" xfId="20312"/>
    <cellStyle name="Moeda 6 2 2 2 4 2 3" xfId="2772"/>
    <cellStyle name="Moeda 6 2 2 2 4 2 3 2" xfId="11562"/>
    <cellStyle name="Moeda 6 2 2 2 4 2 3 2 2" xfId="28929"/>
    <cellStyle name="Moeda 6 2 2 2 4 2 3 3" xfId="15921"/>
    <cellStyle name="Moeda 6 2 2 2 4 2 3 3 2" xfId="24624"/>
    <cellStyle name="Moeda 6 2 2 2 4 2 3 4" xfId="20313"/>
    <cellStyle name="Moeda 6 2 2 2 4 2 4" xfId="11560"/>
    <cellStyle name="Moeda 6 2 2 2 4 2 4 2" xfId="28927"/>
    <cellStyle name="Moeda 6 2 2 2 4 2 5" xfId="15919"/>
    <cellStyle name="Moeda 6 2 2 2 4 2 5 2" xfId="24622"/>
    <cellStyle name="Moeda 6 2 2 2 4 2 6" xfId="20311"/>
    <cellStyle name="Moeda 6 2 2 2 4 3" xfId="2773"/>
    <cellStyle name="Moeda 6 2 2 2 4 3 2" xfId="11563"/>
    <cellStyle name="Moeda 6 2 2 2 4 3 2 2" xfId="28930"/>
    <cellStyle name="Moeda 6 2 2 2 4 3 3" xfId="15922"/>
    <cellStyle name="Moeda 6 2 2 2 4 3 3 2" xfId="24625"/>
    <cellStyle name="Moeda 6 2 2 2 4 3 4" xfId="20314"/>
    <cellStyle name="Moeda 6 2 2 2 4 4" xfId="2774"/>
    <cellStyle name="Moeda 6 2 2 2 4 4 2" xfId="11564"/>
    <cellStyle name="Moeda 6 2 2 2 4 4 2 2" xfId="28931"/>
    <cellStyle name="Moeda 6 2 2 2 4 4 3" xfId="15923"/>
    <cellStyle name="Moeda 6 2 2 2 4 4 3 2" xfId="24626"/>
    <cellStyle name="Moeda 6 2 2 2 4 4 4" xfId="20315"/>
    <cellStyle name="Moeda 6 2 2 2 4 5" xfId="11559"/>
    <cellStyle name="Moeda 6 2 2 2 4 5 2" xfId="28926"/>
    <cellStyle name="Moeda 6 2 2 2 4 6" xfId="15918"/>
    <cellStyle name="Moeda 6 2 2 2 4 6 2" xfId="24621"/>
    <cellStyle name="Moeda 6 2 2 2 4 7" xfId="20310"/>
    <cellStyle name="Moeda 6 2 2 2 5" xfId="2775"/>
    <cellStyle name="Moeda 6 2 2 2 5 2" xfId="2776"/>
    <cellStyle name="Moeda 6 2 2 2 5 2 2" xfId="2777"/>
    <cellStyle name="Moeda 6 2 2 2 5 2 2 2" xfId="11567"/>
    <cellStyle name="Moeda 6 2 2 2 5 2 2 2 2" xfId="28934"/>
    <cellStyle name="Moeda 6 2 2 2 5 2 2 3" xfId="15926"/>
    <cellStyle name="Moeda 6 2 2 2 5 2 2 3 2" xfId="24629"/>
    <cellStyle name="Moeda 6 2 2 2 5 2 2 4" xfId="20318"/>
    <cellStyle name="Moeda 6 2 2 2 5 2 3" xfId="2778"/>
    <cellStyle name="Moeda 6 2 2 2 5 2 3 2" xfId="11568"/>
    <cellStyle name="Moeda 6 2 2 2 5 2 3 2 2" xfId="28935"/>
    <cellStyle name="Moeda 6 2 2 2 5 2 3 3" xfId="15927"/>
    <cellStyle name="Moeda 6 2 2 2 5 2 3 3 2" xfId="24630"/>
    <cellStyle name="Moeda 6 2 2 2 5 2 3 4" xfId="20319"/>
    <cellStyle name="Moeda 6 2 2 2 5 2 4" xfId="11566"/>
    <cellStyle name="Moeda 6 2 2 2 5 2 4 2" xfId="28933"/>
    <cellStyle name="Moeda 6 2 2 2 5 2 5" xfId="15925"/>
    <cellStyle name="Moeda 6 2 2 2 5 2 5 2" xfId="24628"/>
    <cellStyle name="Moeda 6 2 2 2 5 2 6" xfId="20317"/>
    <cellStyle name="Moeda 6 2 2 2 5 3" xfId="2779"/>
    <cellStyle name="Moeda 6 2 2 2 5 3 2" xfId="11569"/>
    <cellStyle name="Moeda 6 2 2 2 5 3 2 2" xfId="28936"/>
    <cellStyle name="Moeda 6 2 2 2 5 3 3" xfId="15928"/>
    <cellStyle name="Moeda 6 2 2 2 5 3 3 2" xfId="24631"/>
    <cellStyle name="Moeda 6 2 2 2 5 3 4" xfId="20320"/>
    <cellStyle name="Moeda 6 2 2 2 5 4" xfId="2780"/>
    <cellStyle name="Moeda 6 2 2 2 5 4 2" xfId="11570"/>
    <cellStyle name="Moeda 6 2 2 2 5 4 2 2" xfId="28937"/>
    <cellStyle name="Moeda 6 2 2 2 5 4 3" xfId="15929"/>
    <cellStyle name="Moeda 6 2 2 2 5 4 3 2" xfId="24632"/>
    <cellStyle name="Moeda 6 2 2 2 5 4 4" xfId="20321"/>
    <cellStyle name="Moeda 6 2 2 2 5 5" xfId="11565"/>
    <cellStyle name="Moeda 6 2 2 2 5 5 2" xfId="28932"/>
    <cellStyle name="Moeda 6 2 2 2 5 6" xfId="15924"/>
    <cellStyle name="Moeda 6 2 2 2 5 6 2" xfId="24627"/>
    <cellStyle name="Moeda 6 2 2 2 5 7" xfId="20316"/>
    <cellStyle name="Moeda 6 2 2 2 6" xfId="2781"/>
    <cellStyle name="Moeda 6 2 2 2 6 2" xfId="2782"/>
    <cellStyle name="Moeda 6 2 2 2 6 2 2" xfId="11572"/>
    <cellStyle name="Moeda 6 2 2 2 6 2 2 2" xfId="28939"/>
    <cellStyle name="Moeda 6 2 2 2 6 2 3" xfId="15931"/>
    <cellStyle name="Moeda 6 2 2 2 6 2 3 2" xfId="24634"/>
    <cellStyle name="Moeda 6 2 2 2 6 2 4" xfId="20323"/>
    <cellStyle name="Moeda 6 2 2 2 6 3" xfId="2783"/>
    <cellStyle name="Moeda 6 2 2 2 6 3 2" xfId="11573"/>
    <cellStyle name="Moeda 6 2 2 2 6 3 2 2" xfId="28940"/>
    <cellStyle name="Moeda 6 2 2 2 6 3 3" xfId="15932"/>
    <cellStyle name="Moeda 6 2 2 2 6 3 3 2" xfId="24635"/>
    <cellStyle name="Moeda 6 2 2 2 6 3 4" xfId="20324"/>
    <cellStyle name="Moeda 6 2 2 2 6 4" xfId="11571"/>
    <cellStyle name="Moeda 6 2 2 2 6 4 2" xfId="28938"/>
    <cellStyle name="Moeda 6 2 2 2 6 5" xfId="15930"/>
    <cellStyle name="Moeda 6 2 2 2 6 5 2" xfId="24633"/>
    <cellStyle name="Moeda 6 2 2 2 6 6" xfId="20322"/>
    <cellStyle name="Moeda 6 2 2 2 7" xfId="2784"/>
    <cellStyle name="Moeda 6 2 2 2 7 2" xfId="11574"/>
    <cellStyle name="Moeda 6 2 2 2 7 2 2" xfId="28941"/>
    <cellStyle name="Moeda 6 2 2 2 7 3" xfId="15933"/>
    <cellStyle name="Moeda 6 2 2 2 7 3 2" xfId="24636"/>
    <cellStyle name="Moeda 6 2 2 2 7 4" xfId="20325"/>
    <cellStyle name="Moeda 6 2 2 2 8" xfId="2785"/>
    <cellStyle name="Moeda 6 2 2 2 8 2" xfId="11575"/>
    <cellStyle name="Moeda 6 2 2 2 8 2 2" xfId="28942"/>
    <cellStyle name="Moeda 6 2 2 2 8 3" xfId="15934"/>
    <cellStyle name="Moeda 6 2 2 2 8 3 2" xfId="24637"/>
    <cellStyle name="Moeda 6 2 2 2 8 4" xfId="20326"/>
    <cellStyle name="Moeda 6 2 2 2 9" xfId="8391"/>
    <cellStyle name="Moeda 6 2 2 2 9 2" xfId="12863"/>
    <cellStyle name="Moeda 6 2 2 2 9 2 2" xfId="30230"/>
    <cellStyle name="Moeda 6 2 2 2 9 3" xfId="17257"/>
    <cellStyle name="Moeda 6 2 2 2 9 3 2" xfId="25926"/>
    <cellStyle name="Moeda 6 2 2 2 9 4" xfId="21614"/>
    <cellStyle name="Moeda 6 2 2 3" xfId="2786"/>
    <cellStyle name="Moeda 6 2 2 3 2" xfId="2787"/>
    <cellStyle name="Moeda 6 2 2 3 2 2" xfId="2788"/>
    <cellStyle name="Moeda 6 2 2 3 2 2 2" xfId="11578"/>
    <cellStyle name="Moeda 6 2 2 3 2 2 2 2" xfId="28945"/>
    <cellStyle name="Moeda 6 2 2 3 2 2 3" xfId="15937"/>
    <cellStyle name="Moeda 6 2 2 3 2 2 3 2" xfId="24640"/>
    <cellStyle name="Moeda 6 2 2 3 2 2 4" xfId="20329"/>
    <cellStyle name="Moeda 6 2 2 3 2 3" xfId="2789"/>
    <cellStyle name="Moeda 6 2 2 3 2 3 2" xfId="11579"/>
    <cellStyle name="Moeda 6 2 2 3 2 3 2 2" xfId="28946"/>
    <cellStyle name="Moeda 6 2 2 3 2 3 3" xfId="15938"/>
    <cellStyle name="Moeda 6 2 2 3 2 3 3 2" xfId="24641"/>
    <cellStyle name="Moeda 6 2 2 3 2 3 4" xfId="20330"/>
    <cellStyle name="Moeda 6 2 2 3 2 4" xfId="11577"/>
    <cellStyle name="Moeda 6 2 2 3 2 4 2" xfId="28944"/>
    <cellStyle name="Moeda 6 2 2 3 2 5" xfId="15936"/>
    <cellStyle name="Moeda 6 2 2 3 2 5 2" xfId="24639"/>
    <cellStyle name="Moeda 6 2 2 3 2 6" xfId="20328"/>
    <cellStyle name="Moeda 6 2 2 3 3" xfId="2790"/>
    <cellStyle name="Moeda 6 2 2 3 3 2" xfId="2791"/>
    <cellStyle name="Moeda 6 2 2 3 3 2 2" xfId="11581"/>
    <cellStyle name="Moeda 6 2 2 3 3 2 2 2" xfId="28948"/>
    <cellStyle name="Moeda 6 2 2 3 3 2 3" xfId="15940"/>
    <cellStyle name="Moeda 6 2 2 3 3 2 3 2" xfId="24643"/>
    <cellStyle name="Moeda 6 2 2 3 3 2 4" xfId="20332"/>
    <cellStyle name="Moeda 6 2 2 3 3 3" xfId="2792"/>
    <cellStyle name="Moeda 6 2 2 3 3 3 2" xfId="11582"/>
    <cellStyle name="Moeda 6 2 2 3 3 3 2 2" xfId="28949"/>
    <cellStyle name="Moeda 6 2 2 3 3 3 3" xfId="15941"/>
    <cellStyle name="Moeda 6 2 2 3 3 3 3 2" xfId="24644"/>
    <cellStyle name="Moeda 6 2 2 3 3 3 4" xfId="20333"/>
    <cellStyle name="Moeda 6 2 2 3 3 4" xfId="11580"/>
    <cellStyle name="Moeda 6 2 2 3 3 4 2" xfId="28947"/>
    <cellStyle name="Moeda 6 2 2 3 3 5" xfId="15939"/>
    <cellStyle name="Moeda 6 2 2 3 3 5 2" xfId="24642"/>
    <cellStyle name="Moeda 6 2 2 3 3 6" xfId="20331"/>
    <cellStyle name="Moeda 6 2 2 3 4" xfId="2793"/>
    <cellStyle name="Moeda 6 2 2 3 4 2" xfId="11583"/>
    <cellStyle name="Moeda 6 2 2 3 4 2 2" xfId="28950"/>
    <cellStyle name="Moeda 6 2 2 3 4 3" xfId="15942"/>
    <cellStyle name="Moeda 6 2 2 3 4 3 2" xfId="24645"/>
    <cellStyle name="Moeda 6 2 2 3 4 4" xfId="20334"/>
    <cellStyle name="Moeda 6 2 2 3 5" xfId="2794"/>
    <cellStyle name="Moeda 6 2 2 3 5 2" xfId="11584"/>
    <cellStyle name="Moeda 6 2 2 3 5 2 2" xfId="28951"/>
    <cellStyle name="Moeda 6 2 2 3 5 3" xfId="15943"/>
    <cellStyle name="Moeda 6 2 2 3 5 3 2" xfId="24646"/>
    <cellStyle name="Moeda 6 2 2 3 5 4" xfId="20335"/>
    <cellStyle name="Moeda 6 2 2 3 6" xfId="8788"/>
    <cellStyle name="Moeda 6 2 2 3 6 2" xfId="13148"/>
    <cellStyle name="Moeda 6 2 2 3 6 2 2" xfId="30515"/>
    <cellStyle name="Moeda 6 2 2 3 6 3" xfId="17582"/>
    <cellStyle name="Moeda 6 2 2 3 6 3 2" xfId="26211"/>
    <cellStyle name="Moeda 6 2 2 3 6 4" xfId="21899"/>
    <cellStyle name="Moeda 6 2 2 3 7" xfId="11576"/>
    <cellStyle name="Moeda 6 2 2 3 7 2" xfId="28943"/>
    <cellStyle name="Moeda 6 2 2 3 8" xfId="15935"/>
    <cellStyle name="Moeda 6 2 2 3 8 2" xfId="24638"/>
    <cellStyle name="Moeda 6 2 2 3 9" xfId="20327"/>
    <cellStyle name="Moeda 6 2 2 4" xfId="2795"/>
    <cellStyle name="Moeda 6 2 2 4 2" xfId="2796"/>
    <cellStyle name="Moeda 6 2 2 4 2 2" xfId="2797"/>
    <cellStyle name="Moeda 6 2 2 4 2 2 2" xfId="11587"/>
    <cellStyle name="Moeda 6 2 2 4 2 2 2 2" xfId="28954"/>
    <cellStyle name="Moeda 6 2 2 4 2 2 3" xfId="15946"/>
    <cellStyle name="Moeda 6 2 2 4 2 2 3 2" xfId="24649"/>
    <cellStyle name="Moeda 6 2 2 4 2 2 4" xfId="20338"/>
    <cellStyle name="Moeda 6 2 2 4 2 3" xfId="2798"/>
    <cellStyle name="Moeda 6 2 2 4 2 3 2" xfId="11588"/>
    <cellStyle name="Moeda 6 2 2 4 2 3 2 2" xfId="28955"/>
    <cellStyle name="Moeda 6 2 2 4 2 3 3" xfId="15947"/>
    <cellStyle name="Moeda 6 2 2 4 2 3 3 2" xfId="24650"/>
    <cellStyle name="Moeda 6 2 2 4 2 3 4" xfId="20339"/>
    <cellStyle name="Moeda 6 2 2 4 2 4" xfId="11586"/>
    <cellStyle name="Moeda 6 2 2 4 2 4 2" xfId="28953"/>
    <cellStyle name="Moeda 6 2 2 4 2 5" xfId="15945"/>
    <cellStyle name="Moeda 6 2 2 4 2 5 2" xfId="24648"/>
    <cellStyle name="Moeda 6 2 2 4 2 6" xfId="20337"/>
    <cellStyle name="Moeda 6 2 2 4 3" xfId="2799"/>
    <cellStyle name="Moeda 6 2 2 4 3 2" xfId="2800"/>
    <cellStyle name="Moeda 6 2 2 4 3 2 2" xfId="11590"/>
    <cellStyle name="Moeda 6 2 2 4 3 2 2 2" xfId="28957"/>
    <cellStyle name="Moeda 6 2 2 4 3 2 3" xfId="15949"/>
    <cellStyle name="Moeda 6 2 2 4 3 2 3 2" xfId="24652"/>
    <cellStyle name="Moeda 6 2 2 4 3 2 4" xfId="20341"/>
    <cellStyle name="Moeda 6 2 2 4 3 3" xfId="2801"/>
    <cellStyle name="Moeda 6 2 2 4 3 3 2" xfId="11591"/>
    <cellStyle name="Moeda 6 2 2 4 3 3 2 2" xfId="28958"/>
    <cellStyle name="Moeda 6 2 2 4 3 3 3" xfId="15950"/>
    <cellStyle name="Moeda 6 2 2 4 3 3 3 2" xfId="24653"/>
    <cellStyle name="Moeda 6 2 2 4 3 3 4" xfId="20342"/>
    <cellStyle name="Moeda 6 2 2 4 3 4" xfId="11589"/>
    <cellStyle name="Moeda 6 2 2 4 3 4 2" xfId="28956"/>
    <cellStyle name="Moeda 6 2 2 4 3 5" xfId="15948"/>
    <cellStyle name="Moeda 6 2 2 4 3 5 2" xfId="24651"/>
    <cellStyle name="Moeda 6 2 2 4 3 6" xfId="20340"/>
    <cellStyle name="Moeda 6 2 2 4 4" xfId="2802"/>
    <cellStyle name="Moeda 6 2 2 4 4 2" xfId="11592"/>
    <cellStyle name="Moeda 6 2 2 4 4 2 2" xfId="28959"/>
    <cellStyle name="Moeda 6 2 2 4 4 3" xfId="15951"/>
    <cellStyle name="Moeda 6 2 2 4 4 3 2" xfId="24654"/>
    <cellStyle name="Moeda 6 2 2 4 4 4" xfId="20343"/>
    <cellStyle name="Moeda 6 2 2 4 5" xfId="2803"/>
    <cellStyle name="Moeda 6 2 2 4 5 2" xfId="11593"/>
    <cellStyle name="Moeda 6 2 2 4 5 2 2" xfId="28960"/>
    <cellStyle name="Moeda 6 2 2 4 5 3" xfId="15952"/>
    <cellStyle name="Moeda 6 2 2 4 5 3 2" xfId="24655"/>
    <cellStyle name="Moeda 6 2 2 4 5 4" xfId="20344"/>
    <cellStyle name="Moeda 6 2 2 4 6" xfId="11585"/>
    <cellStyle name="Moeda 6 2 2 4 6 2" xfId="28952"/>
    <cellStyle name="Moeda 6 2 2 4 7" xfId="15944"/>
    <cellStyle name="Moeda 6 2 2 4 7 2" xfId="24647"/>
    <cellStyle name="Moeda 6 2 2 4 8" xfId="20336"/>
    <cellStyle name="Moeda 6 2 2 5" xfId="2804"/>
    <cellStyle name="Moeda 6 2 2 5 2" xfId="2805"/>
    <cellStyle name="Moeda 6 2 2 5 2 2" xfId="2806"/>
    <cellStyle name="Moeda 6 2 2 5 2 2 2" xfId="11596"/>
    <cellStyle name="Moeda 6 2 2 5 2 2 2 2" xfId="28963"/>
    <cellStyle name="Moeda 6 2 2 5 2 2 3" xfId="15955"/>
    <cellStyle name="Moeda 6 2 2 5 2 2 3 2" xfId="24658"/>
    <cellStyle name="Moeda 6 2 2 5 2 2 4" xfId="20347"/>
    <cellStyle name="Moeda 6 2 2 5 2 3" xfId="2807"/>
    <cellStyle name="Moeda 6 2 2 5 2 3 2" xfId="11597"/>
    <cellStyle name="Moeda 6 2 2 5 2 3 2 2" xfId="28964"/>
    <cellStyle name="Moeda 6 2 2 5 2 3 3" xfId="15956"/>
    <cellStyle name="Moeda 6 2 2 5 2 3 3 2" xfId="24659"/>
    <cellStyle name="Moeda 6 2 2 5 2 3 4" xfId="20348"/>
    <cellStyle name="Moeda 6 2 2 5 2 4" xfId="11595"/>
    <cellStyle name="Moeda 6 2 2 5 2 4 2" xfId="28962"/>
    <cellStyle name="Moeda 6 2 2 5 2 5" xfId="15954"/>
    <cellStyle name="Moeda 6 2 2 5 2 5 2" xfId="24657"/>
    <cellStyle name="Moeda 6 2 2 5 2 6" xfId="20346"/>
    <cellStyle name="Moeda 6 2 2 5 3" xfId="2808"/>
    <cellStyle name="Moeda 6 2 2 5 3 2" xfId="11598"/>
    <cellStyle name="Moeda 6 2 2 5 3 2 2" xfId="28965"/>
    <cellStyle name="Moeda 6 2 2 5 3 3" xfId="15957"/>
    <cellStyle name="Moeda 6 2 2 5 3 3 2" xfId="24660"/>
    <cellStyle name="Moeda 6 2 2 5 3 4" xfId="20349"/>
    <cellStyle name="Moeda 6 2 2 5 4" xfId="2809"/>
    <cellStyle name="Moeda 6 2 2 5 4 2" xfId="11599"/>
    <cellStyle name="Moeda 6 2 2 5 4 2 2" xfId="28966"/>
    <cellStyle name="Moeda 6 2 2 5 4 3" xfId="15958"/>
    <cellStyle name="Moeda 6 2 2 5 4 3 2" xfId="24661"/>
    <cellStyle name="Moeda 6 2 2 5 4 4" xfId="20350"/>
    <cellStyle name="Moeda 6 2 2 5 5" xfId="11594"/>
    <cellStyle name="Moeda 6 2 2 5 5 2" xfId="28961"/>
    <cellStyle name="Moeda 6 2 2 5 6" xfId="15953"/>
    <cellStyle name="Moeda 6 2 2 5 6 2" xfId="24656"/>
    <cellStyle name="Moeda 6 2 2 5 7" xfId="20345"/>
    <cellStyle name="Moeda 6 2 2 6" xfId="2810"/>
    <cellStyle name="Moeda 6 2 2 6 2" xfId="2811"/>
    <cellStyle name="Moeda 6 2 2 6 2 2" xfId="2812"/>
    <cellStyle name="Moeda 6 2 2 6 2 2 2" xfId="11602"/>
    <cellStyle name="Moeda 6 2 2 6 2 2 2 2" xfId="28969"/>
    <cellStyle name="Moeda 6 2 2 6 2 2 3" xfId="15961"/>
    <cellStyle name="Moeda 6 2 2 6 2 2 3 2" xfId="24664"/>
    <cellStyle name="Moeda 6 2 2 6 2 2 4" xfId="20353"/>
    <cellStyle name="Moeda 6 2 2 6 2 3" xfId="2813"/>
    <cellStyle name="Moeda 6 2 2 6 2 3 2" xfId="11603"/>
    <cellStyle name="Moeda 6 2 2 6 2 3 2 2" xfId="28970"/>
    <cellStyle name="Moeda 6 2 2 6 2 3 3" xfId="15962"/>
    <cellStyle name="Moeda 6 2 2 6 2 3 3 2" xfId="24665"/>
    <cellStyle name="Moeda 6 2 2 6 2 3 4" xfId="20354"/>
    <cellStyle name="Moeda 6 2 2 6 2 4" xfId="11601"/>
    <cellStyle name="Moeda 6 2 2 6 2 4 2" xfId="28968"/>
    <cellStyle name="Moeda 6 2 2 6 2 5" xfId="15960"/>
    <cellStyle name="Moeda 6 2 2 6 2 5 2" xfId="24663"/>
    <cellStyle name="Moeda 6 2 2 6 2 6" xfId="20352"/>
    <cellStyle name="Moeda 6 2 2 6 3" xfId="2814"/>
    <cellStyle name="Moeda 6 2 2 6 3 2" xfId="11604"/>
    <cellStyle name="Moeda 6 2 2 6 3 2 2" xfId="28971"/>
    <cellStyle name="Moeda 6 2 2 6 3 3" xfId="15963"/>
    <cellStyle name="Moeda 6 2 2 6 3 3 2" xfId="24666"/>
    <cellStyle name="Moeda 6 2 2 6 3 4" xfId="20355"/>
    <cellStyle name="Moeda 6 2 2 6 4" xfId="2815"/>
    <cellStyle name="Moeda 6 2 2 6 4 2" xfId="11605"/>
    <cellStyle name="Moeda 6 2 2 6 4 2 2" xfId="28972"/>
    <cellStyle name="Moeda 6 2 2 6 4 3" xfId="15964"/>
    <cellStyle name="Moeda 6 2 2 6 4 3 2" xfId="24667"/>
    <cellStyle name="Moeda 6 2 2 6 4 4" xfId="20356"/>
    <cellStyle name="Moeda 6 2 2 6 5" xfId="11600"/>
    <cellStyle name="Moeda 6 2 2 6 5 2" xfId="28967"/>
    <cellStyle name="Moeda 6 2 2 6 6" xfId="15959"/>
    <cellStyle name="Moeda 6 2 2 6 6 2" xfId="24662"/>
    <cellStyle name="Moeda 6 2 2 6 7" xfId="20351"/>
    <cellStyle name="Moeda 6 2 2 7" xfId="2816"/>
    <cellStyle name="Moeda 6 2 2 7 2" xfId="2817"/>
    <cellStyle name="Moeda 6 2 2 7 2 2" xfId="11607"/>
    <cellStyle name="Moeda 6 2 2 7 2 2 2" xfId="28974"/>
    <cellStyle name="Moeda 6 2 2 7 2 3" xfId="15966"/>
    <cellStyle name="Moeda 6 2 2 7 2 3 2" xfId="24669"/>
    <cellStyle name="Moeda 6 2 2 7 2 4" xfId="20358"/>
    <cellStyle name="Moeda 6 2 2 7 3" xfId="2818"/>
    <cellStyle name="Moeda 6 2 2 7 3 2" xfId="11608"/>
    <cellStyle name="Moeda 6 2 2 7 3 2 2" xfId="28975"/>
    <cellStyle name="Moeda 6 2 2 7 3 3" xfId="15967"/>
    <cellStyle name="Moeda 6 2 2 7 3 3 2" xfId="24670"/>
    <cellStyle name="Moeda 6 2 2 7 3 4" xfId="20359"/>
    <cellStyle name="Moeda 6 2 2 7 4" xfId="11606"/>
    <cellStyle name="Moeda 6 2 2 7 4 2" xfId="28973"/>
    <cellStyle name="Moeda 6 2 2 7 5" xfId="15965"/>
    <cellStyle name="Moeda 6 2 2 7 5 2" xfId="24668"/>
    <cellStyle name="Moeda 6 2 2 7 6" xfId="20357"/>
    <cellStyle name="Moeda 6 2 2 8" xfId="2819"/>
    <cellStyle name="Moeda 6 2 2 8 2" xfId="11609"/>
    <cellStyle name="Moeda 6 2 2 8 2 2" xfId="28976"/>
    <cellStyle name="Moeda 6 2 2 8 3" xfId="15968"/>
    <cellStyle name="Moeda 6 2 2 8 3 2" xfId="24671"/>
    <cellStyle name="Moeda 6 2 2 8 4" xfId="20360"/>
    <cellStyle name="Moeda 6 2 2 9" xfId="2820"/>
    <cellStyle name="Moeda 6 2 2 9 2" xfId="11610"/>
    <cellStyle name="Moeda 6 2 2 9 2 2" xfId="28977"/>
    <cellStyle name="Moeda 6 2 2 9 3" xfId="15969"/>
    <cellStyle name="Moeda 6 2 2 9 3 2" xfId="24672"/>
    <cellStyle name="Moeda 6 2 2 9 4" xfId="20361"/>
    <cellStyle name="Moeda 6 2 3" xfId="2821"/>
    <cellStyle name="Moeda 6 2 3 10" xfId="8789"/>
    <cellStyle name="Moeda 6 2 3 10 2" xfId="13149"/>
    <cellStyle name="Moeda 6 2 3 10 2 2" xfId="30516"/>
    <cellStyle name="Moeda 6 2 3 10 3" xfId="17583"/>
    <cellStyle name="Moeda 6 2 3 10 3 2" xfId="26212"/>
    <cellStyle name="Moeda 6 2 3 10 4" xfId="21900"/>
    <cellStyle name="Moeda 6 2 3 11" xfId="11611"/>
    <cellStyle name="Moeda 6 2 3 11 2" xfId="28978"/>
    <cellStyle name="Moeda 6 2 3 12" xfId="15970"/>
    <cellStyle name="Moeda 6 2 3 12 2" xfId="24673"/>
    <cellStyle name="Moeda 6 2 3 13" xfId="20362"/>
    <cellStyle name="Moeda 6 2 3 2" xfId="2822"/>
    <cellStyle name="Moeda 6 2 3 2 2" xfId="2823"/>
    <cellStyle name="Moeda 6 2 3 2 2 2" xfId="2824"/>
    <cellStyle name="Moeda 6 2 3 2 2 2 2" xfId="11614"/>
    <cellStyle name="Moeda 6 2 3 2 2 2 2 2" xfId="28981"/>
    <cellStyle name="Moeda 6 2 3 2 2 2 3" xfId="15973"/>
    <cellStyle name="Moeda 6 2 3 2 2 2 3 2" xfId="24676"/>
    <cellStyle name="Moeda 6 2 3 2 2 2 4" xfId="20365"/>
    <cellStyle name="Moeda 6 2 3 2 2 3" xfId="2825"/>
    <cellStyle name="Moeda 6 2 3 2 2 3 2" xfId="11615"/>
    <cellStyle name="Moeda 6 2 3 2 2 3 2 2" xfId="28982"/>
    <cellStyle name="Moeda 6 2 3 2 2 3 3" xfId="15974"/>
    <cellStyle name="Moeda 6 2 3 2 2 3 3 2" xfId="24677"/>
    <cellStyle name="Moeda 6 2 3 2 2 3 4" xfId="20366"/>
    <cellStyle name="Moeda 6 2 3 2 2 4" xfId="11613"/>
    <cellStyle name="Moeda 6 2 3 2 2 4 2" xfId="28980"/>
    <cellStyle name="Moeda 6 2 3 2 2 5" xfId="15972"/>
    <cellStyle name="Moeda 6 2 3 2 2 5 2" xfId="24675"/>
    <cellStyle name="Moeda 6 2 3 2 2 6" xfId="20364"/>
    <cellStyle name="Moeda 6 2 3 2 3" xfId="2826"/>
    <cellStyle name="Moeda 6 2 3 2 3 2" xfId="2827"/>
    <cellStyle name="Moeda 6 2 3 2 3 2 2" xfId="11617"/>
    <cellStyle name="Moeda 6 2 3 2 3 2 2 2" xfId="28984"/>
    <cellStyle name="Moeda 6 2 3 2 3 2 3" xfId="15976"/>
    <cellStyle name="Moeda 6 2 3 2 3 2 3 2" xfId="24679"/>
    <cellStyle name="Moeda 6 2 3 2 3 2 4" xfId="20368"/>
    <cellStyle name="Moeda 6 2 3 2 3 3" xfId="2828"/>
    <cellStyle name="Moeda 6 2 3 2 3 3 2" xfId="11618"/>
    <cellStyle name="Moeda 6 2 3 2 3 3 2 2" xfId="28985"/>
    <cellStyle name="Moeda 6 2 3 2 3 3 3" xfId="15977"/>
    <cellStyle name="Moeda 6 2 3 2 3 3 3 2" xfId="24680"/>
    <cellStyle name="Moeda 6 2 3 2 3 3 4" xfId="20369"/>
    <cellStyle name="Moeda 6 2 3 2 3 4" xfId="11616"/>
    <cellStyle name="Moeda 6 2 3 2 3 4 2" xfId="28983"/>
    <cellStyle name="Moeda 6 2 3 2 3 5" xfId="15975"/>
    <cellStyle name="Moeda 6 2 3 2 3 5 2" xfId="24678"/>
    <cellStyle name="Moeda 6 2 3 2 3 6" xfId="20367"/>
    <cellStyle name="Moeda 6 2 3 2 4" xfId="2829"/>
    <cellStyle name="Moeda 6 2 3 2 4 2" xfId="11619"/>
    <cellStyle name="Moeda 6 2 3 2 4 2 2" xfId="28986"/>
    <cellStyle name="Moeda 6 2 3 2 4 3" xfId="15978"/>
    <cellStyle name="Moeda 6 2 3 2 4 3 2" xfId="24681"/>
    <cellStyle name="Moeda 6 2 3 2 4 4" xfId="20370"/>
    <cellStyle name="Moeda 6 2 3 2 5" xfId="2830"/>
    <cellStyle name="Moeda 6 2 3 2 5 2" xfId="11620"/>
    <cellStyle name="Moeda 6 2 3 2 5 2 2" xfId="28987"/>
    <cellStyle name="Moeda 6 2 3 2 5 3" xfId="15979"/>
    <cellStyle name="Moeda 6 2 3 2 5 3 2" xfId="24682"/>
    <cellStyle name="Moeda 6 2 3 2 5 4" xfId="20371"/>
    <cellStyle name="Moeda 6 2 3 2 6" xfId="8790"/>
    <cellStyle name="Moeda 6 2 3 2 6 2" xfId="13150"/>
    <cellStyle name="Moeda 6 2 3 2 6 2 2" xfId="30517"/>
    <cellStyle name="Moeda 6 2 3 2 6 3" xfId="17584"/>
    <cellStyle name="Moeda 6 2 3 2 6 3 2" xfId="26213"/>
    <cellStyle name="Moeda 6 2 3 2 6 4" xfId="21901"/>
    <cellStyle name="Moeda 6 2 3 2 7" xfId="11612"/>
    <cellStyle name="Moeda 6 2 3 2 7 2" xfId="28979"/>
    <cellStyle name="Moeda 6 2 3 2 8" xfId="15971"/>
    <cellStyle name="Moeda 6 2 3 2 8 2" xfId="24674"/>
    <cellStyle name="Moeda 6 2 3 2 9" xfId="20363"/>
    <cellStyle name="Moeda 6 2 3 3" xfId="2831"/>
    <cellStyle name="Moeda 6 2 3 3 2" xfId="2832"/>
    <cellStyle name="Moeda 6 2 3 3 2 2" xfId="2833"/>
    <cellStyle name="Moeda 6 2 3 3 2 2 2" xfId="11623"/>
    <cellStyle name="Moeda 6 2 3 3 2 2 2 2" xfId="28990"/>
    <cellStyle name="Moeda 6 2 3 3 2 2 3" xfId="15982"/>
    <cellStyle name="Moeda 6 2 3 3 2 2 3 2" xfId="24685"/>
    <cellStyle name="Moeda 6 2 3 3 2 2 4" xfId="20374"/>
    <cellStyle name="Moeda 6 2 3 3 2 3" xfId="2834"/>
    <cellStyle name="Moeda 6 2 3 3 2 3 2" xfId="11624"/>
    <cellStyle name="Moeda 6 2 3 3 2 3 2 2" xfId="28991"/>
    <cellStyle name="Moeda 6 2 3 3 2 3 3" xfId="15983"/>
    <cellStyle name="Moeda 6 2 3 3 2 3 3 2" xfId="24686"/>
    <cellStyle name="Moeda 6 2 3 3 2 3 4" xfId="20375"/>
    <cellStyle name="Moeda 6 2 3 3 2 4" xfId="11622"/>
    <cellStyle name="Moeda 6 2 3 3 2 4 2" xfId="28989"/>
    <cellStyle name="Moeda 6 2 3 3 2 5" xfId="15981"/>
    <cellStyle name="Moeda 6 2 3 3 2 5 2" xfId="24684"/>
    <cellStyle name="Moeda 6 2 3 3 2 6" xfId="20373"/>
    <cellStyle name="Moeda 6 2 3 3 3" xfId="2835"/>
    <cellStyle name="Moeda 6 2 3 3 3 2" xfId="2836"/>
    <cellStyle name="Moeda 6 2 3 3 3 2 2" xfId="11626"/>
    <cellStyle name="Moeda 6 2 3 3 3 2 2 2" xfId="28993"/>
    <cellStyle name="Moeda 6 2 3 3 3 2 3" xfId="15985"/>
    <cellStyle name="Moeda 6 2 3 3 3 2 3 2" xfId="24688"/>
    <cellStyle name="Moeda 6 2 3 3 3 2 4" xfId="20377"/>
    <cellStyle name="Moeda 6 2 3 3 3 3" xfId="2837"/>
    <cellStyle name="Moeda 6 2 3 3 3 3 2" xfId="11627"/>
    <cellStyle name="Moeda 6 2 3 3 3 3 2 2" xfId="28994"/>
    <cellStyle name="Moeda 6 2 3 3 3 3 3" xfId="15986"/>
    <cellStyle name="Moeda 6 2 3 3 3 3 3 2" xfId="24689"/>
    <cellStyle name="Moeda 6 2 3 3 3 3 4" xfId="20378"/>
    <cellStyle name="Moeda 6 2 3 3 3 4" xfId="11625"/>
    <cellStyle name="Moeda 6 2 3 3 3 4 2" xfId="28992"/>
    <cellStyle name="Moeda 6 2 3 3 3 5" xfId="15984"/>
    <cellStyle name="Moeda 6 2 3 3 3 5 2" xfId="24687"/>
    <cellStyle name="Moeda 6 2 3 3 3 6" xfId="20376"/>
    <cellStyle name="Moeda 6 2 3 3 4" xfId="2838"/>
    <cellStyle name="Moeda 6 2 3 3 4 2" xfId="11628"/>
    <cellStyle name="Moeda 6 2 3 3 4 2 2" xfId="28995"/>
    <cellStyle name="Moeda 6 2 3 3 4 3" xfId="15987"/>
    <cellStyle name="Moeda 6 2 3 3 4 3 2" xfId="24690"/>
    <cellStyle name="Moeda 6 2 3 3 4 4" xfId="20379"/>
    <cellStyle name="Moeda 6 2 3 3 5" xfId="2839"/>
    <cellStyle name="Moeda 6 2 3 3 5 2" xfId="11629"/>
    <cellStyle name="Moeda 6 2 3 3 5 2 2" xfId="28996"/>
    <cellStyle name="Moeda 6 2 3 3 5 3" xfId="15988"/>
    <cellStyle name="Moeda 6 2 3 3 5 3 2" xfId="24691"/>
    <cellStyle name="Moeda 6 2 3 3 5 4" xfId="20380"/>
    <cellStyle name="Moeda 6 2 3 3 6" xfId="11621"/>
    <cellStyle name="Moeda 6 2 3 3 6 2" xfId="28988"/>
    <cellStyle name="Moeda 6 2 3 3 7" xfId="15980"/>
    <cellStyle name="Moeda 6 2 3 3 7 2" xfId="24683"/>
    <cellStyle name="Moeda 6 2 3 3 8" xfId="20372"/>
    <cellStyle name="Moeda 6 2 3 4" xfId="2840"/>
    <cellStyle name="Moeda 6 2 3 4 2" xfId="2841"/>
    <cellStyle name="Moeda 6 2 3 4 2 2" xfId="2842"/>
    <cellStyle name="Moeda 6 2 3 4 2 2 2" xfId="11632"/>
    <cellStyle name="Moeda 6 2 3 4 2 2 2 2" xfId="28999"/>
    <cellStyle name="Moeda 6 2 3 4 2 2 3" xfId="15991"/>
    <cellStyle name="Moeda 6 2 3 4 2 2 3 2" xfId="24694"/>
    <cellStyle name="Moeda 6 2 3 4 2 2 4" xfId="20383"/>
    <cellStyle name="Moeda 6 2 3 4 2 3" xfId="2843"/>
    <cellStyle name="Moeda 6 2 3 4 2 3 2" xfId="11633"/>
    <cellStyle name="Moeda 6 2 3 4 2 3 2 2" xfId="29000"/>
    <cellStyle name="Moeda 6 2 3 4 2 3 3" xfId="15992"/>
    <cellStyle name="Moeda 6 2 3 4 2 3 3 2" xfId="24695"/>
    <cellStyle name="Moeda 6 2 3 4 2 3 4" xfId="20384"/>
    <cellStyle name="Moeda 6 2 3 4 2 4" xfId="11631"/>
    <cellStyle name="Moeda 6 2 3 4 2 4 2" xfId="28998"/>
    <cellStyle name="Moeda 6 2 3 4 2 5" xfId="15990"/>
    <cellStyle name="Moeda 6 2 3 4 2 5 2" xfId="24693"/>
    <cellStyle name="Moeda 6 2 3 4 2 6" xfId="20382"/>
    <cellStyle name="Moeda 6 2 3 4 3" xfId="2844"/>
    <cellStyle name="Moeda 6 2 3 4 3 2" xfId="11634"/>
    <cellStyle name="Moeda 6 2 3 4 3 2 2" xfId="29001"/>
    <cellStyle name="Moeda 6 2 3 4 3 3" xfId="15993"/>
    <cellStyle name="Moeda 6 2 3 4 3 3 2" xfId="24696"/>
    <cellStyle name="Moeda 6 2 3 4 3 4" xfId="20385"/>
    <cellStyle name="Moeda 6 2 3 4 4" xfId="2845"/>
    <cellStyle name="Moeda 6 2 3 4 4 2" xfId="11635"/>
    <cellStyle name="Moeda 6 2 3 4 4 2 2" xfId="29002"/>
    <cellStyle name="Moeda 6 2 3 4 4 3" xfId="15994"/>
    <cellStyle name="Moeda 6 2 3 4 4 3 2" xfId="24697"/>
    <cellStyle name="Moeda 6 2 3 4 4 4" xfId="20386"/>
    <cellStyle name="Moeda 6 2 3 4 5" xfId="11630"/>
    <cellStyle name="Moeda 6 2 3 4 5 2" xfId="28997"/>
    <cellStyle name="Moeda 6 2 3 4 6" xfId="15989"/>
    <cellStyle name="Moeda 6 2 3 4 6 2" xfId="24692"/>
    <cellStyle name="Moeda 6 2 3 4 7" xfId="20381"/>
    <cellStyle name="Moeda 6 2 3 5" xfId="2846"/>
    <cellStyle name="Moeda 6 2 3 5 2" xfId="2847"/>
    <cellStyle name="Moeda 6 2 3 5 2 2" xfId="2848"/>
    <cellStyle name="Moeda 6 2 3 5 2 2 2" xfId="11638"/>
    <cellStyle name="Moeda 6 2 3 5 2 2 2 2" xfId="29005"/>
    <cellStyle name="Moeda 6 2 3 5 2 2 3" xfId="15997"/>
    <cellStyle name="Moeda 6 2 3 5 2 2 3 2" xfId="24700"/>
    <cellStyle name="Moeda 6 2 3 5 2 2 4" xfId="20389"/>
    <cellStyle name="Moeda 6 2 3 5 2 3" xfId="2849"/>
    <cellStyle name="Moeda 6 2 3 5 2 3 2" xfId="11639"/>
    <cellStyle name="Moeda 6 2 3 5 2 3 2 2" xfId="29006"/>
    <cellStyle name="Moeda 6 2 3 5 2 3 3" xfId="15998"/>
    <cellStyle name="Moeda 6 2 3 5 2 3 3 2" xfId="24701"/>
    <cellStyle name="Moeda 6 2 3 5 2 3 4" xfId="20390"/>
    <cellStyle name="Moeda 6 2 3 5 2 4" xfId="11637"/>
    <cellStyle name="Moeda 6 2 3 5 2 4 2" xfId="29004"/>
    <cellStyle name="Moeda 6 2 3 5 2 5" xfId="15996"/>
    <cellStyle name="Moeda 6 2 3 5 2 5 2" xfId="24699"/>
    <cellStyle name="Moeda 6 2 3 5 2 6" xfId="20388"/>
    <cellStyle name="Moeda 6 2 3 5 3" xfId="2850"/>
    <cellStyle name="Moeda 6 2 3 5 3 2" xfId="11640"/>
    <cellStyle name="Moeda 6 2 3 5 3 2 2" xfId="29007"/>
    <cellStyle name="Moeda 6 2 3 5 3 3" xfId="15999"/>
    <cellStyle name="Moeda 6 2 3 5 3 3 2" xfId="24702"/>
    <cellStyle name="Moeda 6 2 3 5 3 4" xfId="20391"/>
    <cellStyle name="Moeda 6 2 3 5 4" xfId="2851"/>
    <cellStyle name="Moeda 6 2 3 5 4 2" xfId="11641"/>
    <cellStyle name="Moeda 6 2 3 5 4 2 2" xfId="29008"/>
    <cellStyle name="Moeda 6 2 3 5 4 3" xfId="16000"/>
    <cellStyle name="Moeda 6 2 3 5 4 3 2" xfId="24703"/>
    <cellStyle name="Moeda 6 2 3 5 4 4" xfId="20392"/>
    <cellStyle name="Moeda 6 2 3 5 5" xfId="11636"/>
    <cellStyle name="Moeda 6 2 3 5 5 2" xfId="29003"/>
    <cellStyle name="Moeda 6 2 3 5 6" xfId="15995"/>
    <cellStyle name="Moeda 6 2 3 5 6 2" xfId="24698"/>
    <cellStyle name="Moeda 6 2 3 5 7" xfId="20387"/>
    <cellStyle name="Moeda 6 2 3 6" xfId="2852"/>
    <cellStyle name="Moeda 6 2 3 6 2" xfId="2853"/>
    <cellStyle name="Moeda 6 2 3 6 2 2" xfId="11643"/>
    <cellStyle name="Moeda 6 2 3 6 2 2 2" xfId="29010"/>
    <cellStyle name="Moeda 6 2 3 6 2 3" xfId="16002"/>
    <cellStyle name="Moeda 6 2 3 6 2 3 2" xfId="24705"/>
    <cellStyle name="Moeda 6 2 3 6 2 4" xfId="20394"/>
    <cellStyle name="Moeda 6 2 3 6 3" xfId="2854"/>
    <cellStyle name="Moeda 6 2 3 6 3 2" xfId="11644"/>
    <cellStyle name="Moeda 6 2 3 6 3 2 2" xfId="29011"/>
    <cellStyle name="Moeda 6 2 3 6 3 3" xfId="16003"/>
    <cellStyle name="Moeda 6 2 3 6 3 3 2" xfId="24706"/>
    <cellStyle name="Moeda 6 2 3 6 3 4" xfId="20395"/>
    <cellStyle name="Moeda 6 2 3 6 4" xfId="11642"/>
    <cellStyle name="Moeda 6 2 3 6 4 2" xfId="29009"/>
    <cellStyle name="Moeda 6 2 3 6 5" xfId="16001"/>
    <cellStyle name="Moeda 6 2 3 6 5 2" xfId="24704"/>
    <cellStyle name="Moeda 6 2 3 6 6" xfId="20393"/>
    <cellStyle name="Moeda 6 2 3 7" xfId="2855"/>
    <cellStyle name="Moeda 6 2 3 7 2" xfId="11645"/>
    <cellStyle name="Moeda 6 2 3 7 2 2" xfId="29012"/>
    <cellStyle name="Moeda 6 2 3 7 3" xfId="16004"/>
    <cellStyle name="Moeda 6 2 3 7 3 2" xfId="24707"/>
    <cellStyle name="Moeda 6 2 3 7 4" xfId="20396"/>
    <cellStyle name="Moeda 6 2 3 8" xfId="2856"/>
    <cellStyle name="Moeda 6 2 3 8 2" xfId="11646"/>
    <cellStyle name="Moeda 6 2 3 8 2 2" xfId="29013"/>
    <cellStyle name="Moeda 6 2 3 8 3" xfId="16005"/>
    <cellStyle name="Moeda 6 2 3 8 3 2" xfId="24708"/>
    <cellStyle name="Moeda 6 2 3 8 4" xfId="20397"/>
    <cellStyle name="Moeda 6 2 3 9" xfId="8392"/>
    <cellStyle name="Moeda 6 2 3 9 2" xfId="12864"/>
    <cellStyle name="Moeda 6 2 3 9 2 2" xfId="30231"/>
    <cellStyle name="Moeda 6 2 3 9 3" xfId="17258"/>
    <cellStyle name="Moeda 6 2 3 9 3 2" xfId="25927"/>
    <cellStyle name="Moeda 6 2 3 9 4" xfId="21615"/>
    <cellStyle name="Moeda 6 2 4" xfId="2857"/>
    <cellStyle name="Moeda 6 2 4 2" xfId="2858"/>
    <cellStyle name="Moeda 6 2 4 2 2" xfId="2859"/>
    <cellStyle name="Moeda 6 2 4 2 2 2" xfId="11649"/>
    <cellStyle name="Moeda 6 2 4 2 2 2 2" xfId="29016"/>
    <cellStyle name="Moeda 6 2 4 2 2 3" xfId="16008"/>
    <cellStyle name="Moeda 6 2 4 2 2 3 2" xfId="24711"/>
    <cellStyle name="Moeda 6 2 4 2 2 4" xfId="20400"/>
    <cellStyle name="Moeda 6 2 4 2 3" xfId="2860"/>
    <cellStyle name="Moeda 6 2 4 2 3 2" xfId="11650"/>
    <cellStyle name="Moeda 6 2 4 2 3 2 2" xfId="29017"/>
    <cellStyle name="Moeda 6 2 4 2 3 3" xfId="16009"/>
    <cellStyle name="Moeda 6 2 4 2 3 3 2" xfId="24712"/>
    <cellStyle name="Moeda 6 2 4 2 3 4" xfId="20401"/>
    <cellStyle name="Moeda 6 2 4 2 4" xfId="11648"/>
    <cellStyle name="Moeda 6 2 4 2 4 2" xfId="29015"/>
    <cellStyle name="Moeda 6 2 4 2 5" xfId="16007"/>
    <cellStyle name="Moeda 6 2 4 2 5 2" xfId="24710"/>
    <cellStyle name="Moeda 6 2 4 2 6" xfId="20399"/>
    <cellStyle name="Moeda 6 2 4 3" xfId="2861"/>
    <cellStyle name="Moeda 6 2 4 3 2" xfId="2862"/>
    <cellStyle name="Moeda 6 2 4 3 2 2" xfId="11652"/>
    <cellStyle name="Moeda 6 2 4 3 2 2 2" xfId="29019"/>
    <cellStyle name="Moeda 6 2 4 3 2 3" xfId="16011"/>
    <cellStyle name="Moeda 6 2 4 3 2 3 2" xfId="24714"/>
    <cellStyle name="Moeda 6 2 4 3 2 4" xfId="20403"/>
    <cellStyle name="Moeda 6 2 4 3 3" xfId="2863"/>
    <cellStyle name="Moeda 6 2 4 3 3 2" xfId="11653"/>
    <cellStyle name="Moeda 6 2 4 3 3 2 2" xfId="29020"/>
    <cellStyle name="Moeda 6 2 4 3 3 3" xfId="16012"/>
    <cellStyle name="Moeda 6 2 4 3 3 3 2" xfId="24715"/>
    <cellStyle name="Moeda 6 2 4 3 3 4" xfId="20404"/>
    <cellStyle name="Moeda 6 2 4 3 4" xfId="11651"/>
    <cellStyle name="Moeda 6 2 4 3 4 2" xfId="29018"/>
    <cellStyle name="Moeda 6 2 4 3 5" xfId="16010"/>
    <cellStyle name="Moeda 6 2 4 3 5 2" xfId="24713"/>
    <cellStyle name="Moeda 6 2 4 3 6" xfId="20402"/>
    <cellStyle name="Moeda 6 2 4 4" xfId="2864"/>
    <cellStyle name="Moeda 6 2 4 4 2" xfId="11654"/>
    <cellStyle name="Moeda 6 2 4 4 2 2" xfId="29021"/>
    <cellStyle name="Moeda 6 2 4 4 3" xfId="16013"/>
    <cellStyle name="Moeda 6 2 4 4 3 2" xfId="24716"/>
    <cellStyle name="Moeda 6 2 4 4 4" xfId="20405"/>
    <cellStyle name="Moeda 6 2 4 5" xfId="2865"/>
    <cellStyle name="Moeda 6 2 4 5 2" xfId="11655"/>
    <cellStyle name="Moeda 6 2 4 5 2 2" xfId="29022"/>
    <cellStyle name="Moeda 6 2 4 5 3" xfId="16014"/>
    <cellStyle name="Moeda 6 2 4 5 3 2" xfId="24717"/>
    <cellStyle name="Moeda 6 2 4 5 4" xfId="20406"/>
    <cellStyle name="Moeda 6 2 4 6" xfId="8791"/>
    <cellStyle name="Moeda 6 2 4 6 2" xfId="13151"/>
    <cellStyle name="Moeda 6 2 4 6 2 2" xfId="30518"/>
    <cellStyle name="Moeda 6 2 4 6 3" xfId="17585"/>
    <cellStyle name="Moeda 6 2 4 6 3 2" xfId="26214"/>
    <cellStyle name="Moeda 6 2 4 6 4" xfId="21902"/>
    <cellStyle name="Moeda 6 2 4 7" xfId="11647"/>
    <cellStyle name="Moeda 6 2 4 7 2" xfId="29014"/>
    <cellStyle name="Moeda 6 2 4 8" xfId="16006"/>
    <cellStyle name="Moeda 6 2 4 8 2" xfId="24709"/>
    <cellStyle name="Moeda 6 2 4 9" xfId="20398"/>
    <cellStyle name="Moeda 6 2 5" xfId="2866"/>
    <cellStyle name="Moeda 6 2 5 2" xfId="2867"/>
    <cellStyle name="Moeda 6 2 5 2 2" xfId="2868"/>
    <cellStyle name="Moeda 6 2 5 2 2 2" xfId="11658"/>
    <cellStyle name="Moeda 6 2 5 2 2 2 2" xfId="29025"/>
    <cellStyle name="Moeda 6 2 5 2 2 3" xfId="16017"/>
    <cellStyle name="Moeda 6 2 5 2 2 3 2" xfId="24720"/>
    <cellStyle name="Moeda 6 2 5 2 2 4" xfId="20409"/>
    <cellStyle name="Moeda 6 2 5 2 3" xfId="2869"/>
    <cellStyle name="Moeda 6 2 5 2 3 2" xfId="11659"/>
    <cellStyle name="Moeda 6 2 5 2 3 2 2" xfId="29026"/>
    <cellStyle name="Moeda 6 2 5 2 3 3" xfId="16018"/>
    <cellStyle name="Moeda 6 2 5 2 3 3 2" xfId="24721"/>
    <cellStyle name="Moeda 6 2 5 2 3 4" xfId="20410"/>
    <cellStyle name="Moeda 6 2 5 2 4" xfId="11657"/>
    <cellStyle name="Moeda 6 2 5 2 4 2" xfId="29024"/>
    <cellStyle name="Moeda 6 2 5 2 5" xfId="16016"/>
    <cellStyle name="Moeda 6 2 5 2 5 2" xfId="24719"/>
    <cellStyle name="Moeda 6 2 5 2 6" xfId="20408"/>
    <cellStyle name="Moeda 6 2 5 3" xfId="2870"/>
    <cellStyle name="Moeda 6 2 5 3 2" xfId="2871"/>
    <cellStyle name="Moeda 6 2 5 3 2 2" xfId="11661"/>
    <cellStyle name="Moeda 6 2 5 3 2 2 2" xfId="29028"/>
    <cellStyle name="Moeda 6 2 5 3 2 3" xfId="16020"/>
    <cellStyle name="Moeda 6 2 5 3 2 3 2" xfId="24723"/>
    <cellStyle name="Moeda 6 2 5 3 2 4" xfId="20412"/>
    <cellStyle name="Moeda 6 2 5 3 3" xfId="2872"/>
    <cellStyle name="Moeda 6 2 5 3 3 2" xfId="11662"/>
    <cellStyle name="Moeda 6 2 5 3 3 2 2" xfId="29029"/>
    <cellStyle name="Moeda 6 2 5 3 3 3" xfId="16021"/>
    <cellStyle name="Moeda 6 2 5 3 3 3 2" xfId="24724"/>
    <cellStyle name="Moeda 6 2 5 3 3 4" xfId="20413"/>
    <cellStyle name="Moeda 6 2 5 3 4" xfId="11660"/>
    <cellStyle name="Moeda 6 2 5 3 4 2" xfId="29027"/>
    <cellStyle name="Moeda 6 2 5 3 5" xfId="16019"/>
    <cellStyle name="Moeda 6 2 5 3 5 2" xfId="24722"/>
    <cellStyle name="Moeda 6 2 5 3 6" xfId="20411"/>
    <cellStyle name="Moeda 6 2 5 4" xfId="2873"/>
    <cellStyle name="Moeda 6 2 5 4 2" xfId="11663"/>
    <cellStyle name="Moeda 6 2 5 4 2 2" xfId="29030"/>
    <cellStyle name="Moeda 6 2 5 4 3" xfId="16022"/>
    <cellStyle name="Moeda 6 2 5 4 3 2" xfId="24725"/>
    <cellStyle name="Moeda 6 2 5 4 4" xfId="20414"/>
    <cellStyle name="Moeda 6 2 5 5" xfId="2874"/>
    <cellStyle name="Moeda 6 2 5 5 2" xfId="11664"/>
    <cellStyle name="Moeda 6 2 5 5 2 2" xfId="29031"/>
    <cellStyle name="Moeda 6 2 5 5 3" xfId="16023"/>
    <cellStyle name="Moeda 6 2 5 5 3 2" xfId="24726"/>
    <cellStyle name="Moeda 6 2 5 5 4" xfId="20415"/>
    <cellStyle name="Moeda 6 2 5 6" xfId="11656"/>
    <cellStyle name="Moeda 6 2 5 6 2" xfId="29023"/>
    <cellStyle name="Moeda 6 2 5 7" xfId="16015"/>
    <cellStyle name="Moeda 6 2 5 7 2" xfId="24718"/>
    <cellStyle name="Moeda 6 2 5 8" xfId="20407"/>
    <cellStyle name="Moeda 6 2 6" xfId="2875"/>
    <cellStyle name="Moeda 6 2 6 2" xfId="2876"/>
    <cellStyle name="Moeda 6 2 6 2 2" xfId="2877"/>
    <cellStyle name="Moeda 6 2 6 2 2 2" xfId="11667"/>
    <cellStyle name="Moeda 6 2 6 2 2 2 2" xfId="29034"/>
    <cellStyle name="Moeda 6 2 6 2 2 3" xfId="16026"/>
    <cellStyle name="Moeda 6 2 6 2 2 3 2" xfId="24729"/>
    <cellStyle name="Moeda 6 2 6 2 2 4" xfId="20418"/>
    <cellStyle name="Moeda 6 2 6 2 3" xfId="2878"/>
    <cellStyle name="Moeda 6 2 6 2 3 2" xfId="11668"/>
    <cellStyle name="Moeda 6 2 6 2 3 2 2" xfId="29035"/>
    <cellStyle name="Moeda 6 2 6 2 3 3" xfId="16027"/>
    <cellStyle name="Moeda 6 2 6 2 3 3 2" xfId="24730"/>
    <cellStyle name="Moeda 6 2 6 2 3 4" xfId="20419"/>
    <cellStyle name="Moeda 6 2 6 2 4" xfId="11666"/>
    <cellStyle name="Moeda 6 2 6 2 4 2" xfId="29033"/>
    <cellStyle name="Moeda 6 2 6 2 5" xfId="16025"/>
    <cellStyle name="Moeda 6 2 6 2 5 2" xfId="24728"/>
    <cellStyle name="Moeda 6 2 6 2 6" xfId="20417"/>
    <cellStyle name="Moeda 6 2 6 3" xfId="2879"/>
    <cellStyle name="Moeda 6 2 6 3 2" xfId="11669"/>
    <cellStyle name="Moeda 6 2 6 3 2 2" xfId="29036"/>
    <cellStyle name="Moeda 6 2 6 3 3" xfId="16028"/>
    <cellStyle name="Moeda 6 2 6 3 3 2" xfId="24731"/>
    <cellStyle name="Moeda 6 2 6 3 4" xfId="20420"/>
    <cellStyle name="Moeda 6 2 6 4" xfId="2880"/>
    <cellStyle name="Moeda 6 2 6 4 2" xfId="11670"/>
    <cellStyle name="Moeda 6 2 6 4 2 2" xfId="29037"/>
    <cellStyle name="Moeda 6 2 6 4 3" xfId="16029"/>
    <cellStyle name="Moeda 6 2 6 4 3 2" xfId="24732"/>
    <cellStyle name="Moeda 6 2 6 4 4" xfId="20421"/>
    <cellStyle name="Moeda 6 2 6 5" xfId="11665"/>
    <cellStyle name="Moeda 6 2 6 5 2" xfId="29032"/>
    <cellStyle name="Moeda 6 2 6 6" xfId="16024"/>
    <cellStyle name="Moeda 6 2 6 6 2" xfId="24727"/>
    <cellStyle name="Moeda 6 2 6 7" xfId="20416"/>
    <cellStyle name="Moeda 6 2 7" xfId="2881"/>
    <cellStyle name="Moeda 6 2 7 2" xfId="2882"/>
    <cellStyle name="Moeda 6 2 7 2 2" xfId="2883"/>
    <cellStyle name="Moeda 6 2 7 2 2 2" xfId="11673"/>
    <cellStyle name="Moeda 6 2 7 2 2 2 2" xfId="29040"/>
    <cellStyle name="Moeda 6 2 7 2 2 3" xfId="16032"/>
    <cellStyle name="Moeda 6 2 7 2 2 3 2" xfId="24735"/>
    <cellStyle name="Moeda 6 2 7 2 2 4" xfId="20424"/>
    <cellStyle name="Moeda 6 2 7 2 3" xfId="2884"/>
    <cellStyle name="Moeda 6 2 7 2 3 2" xfId="11674"/>
    <cellStyle name="Moeda 6 2 7 2 3 2 2" xfId="29041"/>
    <cellStyle name="Moeda 6 2 7 2 3 3" xfId="16033"/>
    <cellStyle name="Moeda 6 2 7 2 3 3 2" xfId="24736"/>
    <cellStyle name="Moeda 6 2 7 2 3 4" xfId="20425"/>
    <cellStyle name="Moeda 6 2 7 2 4" xfId="11672"/>
    <cellStyle name="Moeda 6 2 7 2 4 2" xfId="29039"/>
    <cellStyle name="Moeda 6 2 7 2 5" xfId="16031"/>
    <cellStyle name="Moeda 6 2 7 2 5 2" xfId="24734"/>
    <cellStyle name="Moeda 6 2 7 2 6" xfId="20423"/>
    <cellStyle name="Moeda 6 2 7 3" xfId="2885"/>
    <cellStyle name="Moeda 6 2 7 3 2" xfId="11675"/>
    <cellStyle name="Moeda 6 2 7 3 2 2" xfId="29042"/>
    <cellStyle name="Moeda 6 2 7 3 3" xfId="16034"/>
    <cellStyle name="Moeda 6 2 7 3 3 2" xfId="24737"/>
    <cellStyle name="Moeda 6 2 7 3 4" xfId="20426"/>
    <cellStyle name="Moeda 6 2 7 4" xfId="2886"/>
    <cellStyle name="Moeda 6 2 7 4 2" xfId="11676"/>
    <cellStyle name="Moeda 6 2 7 4 2 2" xfId="29043"/>
    <cellStyle name="Moeda 6 2 7 4 3" xfId="16035"/>
    <cellStyle name="Moeda 6 2 7 4 3 2" xfId="24738"/>
    <cellStyle name="Moeda 6 2 7 4 4" xfId="20427"/>
    <cellStyle name="Moeda 6 2 7 5" xfId="11671"/>
    <cellStyle name="Moeda 6 2 7 5 2" xfId="29038"/>
    <cellStyle name="Moeda 6 2 7 6" xfId="16030"/>
    <cellStyle name="Moeda 6 2 7 6 2" xfId="24733"/>
    <cellStyle name="Moeda 6 2 7 7" xfId="20422"/>
    <cellStyle name="Moeda 6 2 8" xfId="2887"/>
    <cellStyle name="Moeda 6 2 8 2" xfId="2888"/>
    <cellStyle name="Moeda 6 2 8 2 2" xfId="11678"/>
    <cellStyle name="Moeda 6 2 8 2 2 2" xfId="29045"/>
    <cellStyle name="Moeda 6 2 8 2 3" xfId="16037"/>
    <cellStyle name="Moeda 6 2 8 2 3 2" xfId="24740"/>
    <cellStyle name="Moeda 6 2 8 2 4" xfId="20429"/>
    <cellStyle name="Moeda 6 2 8 3" xfId="2889"/>
    <cellStyle name="Moeda 6 2 8 3 2" xfId="11679"/>
    <cellStyle name="Moeda 6 2 8 3 2 2" xfId="29046"/>
    <cellStyle name="Moeda 6 2 8 3 3" xfId="16038"/>
    <cellStyle name="Moeda 6 2 8 3 3 2" xfId="24741"/>
    <cellStyle name="Moeda 6 2 8 3 4" xfId="20430"/>
    <cellStyle name="Moeda 6 2 8 4" xfId="11677"/>
    <cellStyle name="Moeda 6 2 8 4 2" xfId="29044"/>
    <cellStyle name="Moeda 6 2 8 5" xfId="16036"/>
    <cellStyle name="Moeda 6 2 8 5 2" xfId="24739"/>
    <cellStyle name="Moeda 6 2 8 6" xfId="20428"/>
    <cellStyle name="Moeda 6 2 9" xfId="2890"/>
    <cellStyle name="Moeda 6 2 9 2" xfId="11680"/>
    <cellStyle name="Moeda 6 2 9 2 2" xfId="29047"/>
    <cellStyle name="Moeda 6 2 9 3" xfId="16039"/>
    <cellStyle name="Moeda 6 2 9 3 2" xfId="24742"/>
    <cellStyle name="Moeda 6 2 9 4" xfId="20431"/>
    <cellStyle name="Moeda 6 3" xfId="2891"/>
    <cellStyle name="Moeda 6 3 10" xfId="2892"/>
    <cellStyle name="Moeda 6 3 10 2" xfId="11682"/>
    <cellStyle name="Moeda 6 3 10 2 2" xfId="29049"/>
    <cellStyle name="Moeda 6 3 10 3" xfId="16041"/>
    <cellStyle name="Moeda 6 3 10 3 2" xfId="24744"/>
    <cellStyle name="Moeda 6 3 10 4" xfId="20433"/>
    <cellStyle name="Moeda 6 3 11" xfId="8393"/>
    <cellStyle name="Moeda 6 3 11 2" xfId="12865"/>
    <cellStyle name="Moeda 6 3 11 2 2" xfId="30232"/>
    <cellStyle name="Moeda 6 3 11 3" xfId="17259"/>
    <cellStyle name="Moeda 6 3 11 3 2" xfId="25928"/>
    <cellStyle name="Moeda 6 3 11 4" xfId="21616"/>
    <cellStyle name="Moeda 6 3 12" xfId="8792"/>
    <cellStyle name="Moeda 6 3 12 2" xfId="13152"/>
    <cellStyle name="Moeda 6 3 12 2 2" xfId="30519"/>
    <cellStyle name="Moeda 6 3 12 3" xfId="17586"/>
    <cellStyle name="Moeda 6 3 12 3 2" xfId="26215"/>
    <cellStyle name="Moeda 6 3 12 4" xfId="21903"/>
    <cellStyle name="Moeda 6 3 13" xfId="11681"/>
    <cellStyle name="Moeda 6 3 13 2" xfId="29048"/>
    <cellStyle name="Moeda 6 3 14" xfId="16040"/>
    <cellStyle name="Moeda 6 3 14 2" xfId="24743"/>
    <cellStyle name="Moeda 6 3 15" xfId="20432"/>
    <cellStyle name="Moeda 6 3 2" xfId="2893"/>
    <cellStyle name="Moeda 6 3 2 10" xfId="8394"/>
    <cellStyle name="Moeda 6 3 2 10 2" xfId="12866"/>
    <cellStyle name="Moeda 6 3 2 10 2 2" xfId="30233"/>
    <cellStyle name="Moeda 6 3 2 10 3" xfId="17260"/>
    <cellStyle name="Moeda 6 3 2 10 3 2" xfId="25929"/>
    <cellStyle name="Moeda 6 3 2 10 4" xfId="21617"/>
    <cellStyle name="Moeda 6 3 2 11" xfId="8793"/>
    <cellStyle name="Moeda 6 3 2 11 2" xfId="13153"/>
    <cellStyle name="Moeda 6 3 2 11 2 2" xfId="30520"/>
    <cellStyle name="Moeda 6 3 2 11 3" xfId="17587"/>
    <cellStyle name="Moeda 6 3 2 11 3 2" xfId="26216"/>
    <cellStyle name="Moeda 6 3 2 11 4" xfId="21904"/>
    <cellStyle name="Moeda 6 3 2 12" xfId="11683"/>
    <cellStyle name="Moeda 6 3 2 12 2" xfId="29050"/>
    <cellStyle name="Moeda 6 3 2 13" xfId="16042"/>
    <cellStyle name="Moeda 6 3 2 13 2" xfId="24745"/>
    <cellStyle name="Moeda 6 3 2 14" xfId="20434"/>
    <cellStyle name="Moeda 6 3 2 2" xfId="2894"/>
    <cellStyle name="Moeda 6 3 2 2 10" xfId="8794"/>
    <cellStyle name="Moeda 6 3 2 2 10 2" xfId="13154"/>
    <cellStyle name="Moeda 6 3 2 2 10 2 2" xfId="30521"/>
    <cellStyle name="Moeda 6 3 2 2 10 3" xfId="17588"/>
    <cellStyle name="Moeda 6 3 2 2 10 3 2" xfId="26217"/>
    <cellStyle name="Moeda 6 3 2 2 10 4" xfId="21905"/>
    <cellStyle name="Moeda 6 3 2 2 11" xfId="11684"/>
    <cellStyle name="Moeda 6 3 2 2 11 2" xfId="29051"/>
    <cellStyle name="Moeda 6 3 2 2 12" xfId="16043"/>
    <cellStyle name="Moeda 6 3 2 2 12 2" xfId="24746"/>
    <cellStyle name="Moeda 6 3 2 2 13" xfId="20435"/>
    <cellStyle name="Moeda 6 3 2 2 2" xfId="2895"/>
    <cellStyle name="Moeda 6 3 2 2 2 2" xfId="2896"/>
    <cellStyle name="Moeda 6 3 2 2 2 2 2" xfId="2897"/>
    <cellStyle name="Moeda 6 3 2 2 2 2 2 2" xfId="11687"/>
    <cellStyle name="Moeda 6 3 2 2 2 2 2 2 2" xfId="29054"/>
    <cellStyle name="Moeda 6 3 2 2 2 2 2 3" xfId="16046"/>
    <cellStyle name="Moeda 6 3 2 2 2 2 2 3 2" xfId="24749"/>
    <cellStyle name="Moeda 6 3 2 2 2 2 2 4" xfId="20438"/>
    <cellStyle name="Moeda 6 3 2 2 2 2 3" xfId="2898"/>
    <cellStyle name="Moeda 6 3 2 2 2 2 3 2" xfId="11688"/>
    <cellStyle name="Moeda 6 3 2 2 2 2 3 2 2" xfId="29055"/>
    <cellStyle name="Moeda 6 3 2 2 2 2 3 3" xfId="16047"/>
    <cellStyle name="Moeda 6 3 2 2 2 2 3 3 2" xfId="24750"/>
    <cellStyle name="Moeda 6 3 2 2 2 2 3 4" xfId="20439"/>
    <cellStyle name="Moeda 6 3 2 2 2 2 4" xfId="11686"/>
    <cellStyle name="Moeda 6 3 2 2 2 2 4 2" xfId="29053"/>
    <cellStyle name="Moeda 6 3 2 2 2 2 5" xfId="16045"/>
    <cellStyle name="Moeda 6 3 2 2 2 2 5 2" xfId="24748"/>
    <cellStyle name="Moeda 6 3 2 2 2 2 6" xfId="20437"/>
    <cellStyle name="Moeda 6 3 2 2 2 3" xfId="2899"/>
    <cellStyle name="Moeda 6 3 2 2 2 3 2" xfId="2900"/>
    <cellStyle name="Moeda 6 3 2 2 2 3 2 2" xfId="11690"/>
    <cellStyle name="Moeda 6 3 2 2 2 3 2 2 2" xfId="29057"/>
    <cellStyle name="Moeda 6 3 2 2 2 3 2 3" xfId="16049"/>
    <cellStyle name="Moeda 6 3 2 2 2 3 2 3 2" xfId="24752"/>
    <cellStyle name="Moeda 6 3 2 2 2 3 2 4" xfId="20441"/>
    <cellStyle name="Moeda 6 3 2 2 2 3 3" xfId="2901"/>
    <cellStyle name="Moeda 6 3 2 2 2 3 3 2" xfId="11691"/>
    <cellStyle name="Moeda 6 3 2 2 2 3 3 2 2" xfId="29058"/>
    <cellStyle name="Moeda 6 3 2 2 2 3 3 3" xfId="16050"/>
    <cellStyle name="Moeda 6 3 2 2 2 3 3 3 2" xfId="24753"/>
    <cellStyle name="Moeda 6 3 2 2 2 3 3 4" xfId="20442"/>
    <cellStyle name="Moeda 6 3 2 2 2 3 4" xfId="11689"/>
    <cellStyle name="Moeda 6 3 2 2 2 3 4 2" xfId="29056"/>
    <cellStyle name="Moeda 6 3 2 2 2 3 5" xfId="16048"/>
    <cellStyle name="Moeda 6 3 2 2 2 3 5 2" xfId="24751"/>
    <cellStyle name="Moeda 6 3 2 2 2 3 6" xfId="20440"/>
    <cellStyle name="Moeda 6 3 2 2 2 4" xfId="2902"/>
    <cellStyle name="Moeda 6 3 2 2 2 4 2" xfId="11692"/>
    <cellStyle name="Moeda 6 3 2 2 2 4 2 2" xfId="29059"/>
    <cellStyle name="Moeda 6 3 2 2 2 4 3" xfId="16051"/>
    <cellStyle name="Moeda 6 3 2 2 2 4 3 2" xfId="24754"/>
    <cellStyle name="Moeda 6 3 2 2 2 4 4" xfId="20443"/>
    <cellStyle name="Moeda 6 3 2 2 2 5" xfId="2903"/>
    <cellStyle name="Moeda 6 3 2 2 2 5 2" xfId="11693"/>
    <cellStyle name="Moeda 6 3 2 2 2 5 2 2" xfId="29060"/>
    <cellStyle name="Moeda 6 3 2 2 2 5 3" xfId="16052"/>
    <cellStyle name="Moeda 6 3 2 2 2 5 3 2" xfId="24755"/>
    <cellStyle name="Moeda 6 3 2 2 2 5 4" xfId="20444"/>
    <cellStyle name="Moeda 6 3 2 2 2 6" xfId="8795"/>
    <cellStyle name="Moeda 6 3 2 2 2 6 2" xfId="13155"/>
    <cellStyle name="Moeda 6 3 2 2 2 6 2 2" xfId="30522"/>
    <cellStyle name="Moeda 6 3 2 2 2 6 3" xfId="17589"/>
    <cellStyle name="Moeda 6 3 2 2 2 6 3 2" xfId="26218"/>
    <cellStyle name="Moeda 6 3 2 2 2 6 4" xfId="21906"/>
    <cellStyle name="Moeda 6 3 2 2 2 7" xfId="11685"/>
    <cellStyle name="Moeda 6 3 2 2 2 7 2" xfId="29052"/>
    <cellStyle name="Moeda 6 3 2 2 2 8" xfId="16044"/>
    <cellStyle name="Moeda 6 3 2 2 2 8 2" xfId="24747"/>
    <cellStyle name="Moeda 6 3 2 2 2 9" xfId="20436"/>
    <cellStyle name="Moeda 6 3 2 2 3" xfId="2904"/>
    <cellStyle name="Moeda 6 3 2 2 3 2" xfId="2905"/>
    <cellStyle name="Moeda 6 3 2 2 3 2 2" xfId="2906"/>
    <cellStyle name="Moeda 6 3 2 2 3 2 2 2" xfId="11696"/>
    <cellStyle name="Moeda 6 3 2 2 3 2 2 2 2" xfId="29063"/>
    <cellStyle name="Moeda 6 3 2 2 3 2 2 3" xfId="16055"/>
    <cellStyle name="Moeda 6 3 2 2 3 2 2 3 2" xfId="24758"/>
    <cellStyle name="Moeda 6 3 2 2 3 2 2 4" xfId="20447"/>
    <cellStyle name="Moeda 6 3 2 2 3 2 3" xfId="2907"/>
    <cellStyle name="Moeda 6 3 2 2 3 2 3 2" xfId="11697"/>
    <cellStyle name="Moeda 6 3 2 2 3 2 3 2 2" xfId="29064"/>
    <cellStyle name="Moeda 6 3 2 2 3 2 3 3" xfId="16056"/>
    <cellStyle name="Moeda 6 3 2 2 3 2 3 3 2" xfId="24759"/>
    <cellStyle name="Moeda 6 3 2 2 3 2 3 4" xfId="20448"/>
    <cellStyle name="Moeda 6 3 2 2 3 2 4" xfId="11695"/>
    <cellStyle name="Moeda 6 3 2 2 3 2 4 2" xfId="29062"/>
    <cellStyle name="Moeda 6 3 2 2 3 2 5" xfId="16054"/>
    <cellStyle name="Moeda 6 3 2 2 3 2 5 2" xfId="24757"/>
    <cellStyle name="Moeda 6 3 2 2 3 2 6" xfId="20446"/>
    <cellStyle name="Moeda 6 3 2 2 3 3" xfId="2908"/>
    <cellStyle name="Moeda 6 3 2 2 3 3 2" xfId="2909"/>
    <cellStyle name="Moeda 6 3 2 2 3 3 2 2" xfId="11699"/>
    <cellStyle name="Moeda 6 3 2 2 3 3 2 2 2" xfId="29066"/>
    <cellStyle name="Moeda 6 3 2 2 3 3 2 3" xfId="16058"/>
    <cellStyle name="Moeda 6 3 2 2 3 3 2 3 2" xfId="24761"/>
    <cellStyle name="Moeda 6 3 2 2 3 3 2 4" xfId="20450"/>
    <cellStyle name="Moeda 6 3 2 2 3 3 3" xfId="2910"/>
    <cellStyle name="Moeda 6 3 2 2 3 3 3 2" xfId="11700"/>
    <cellStyle name="Moeda 6 3 2 2 3 3 3 2 2" xfId="29067"/>
    <cellStyle name="Moeda 6 3 2 2 3 3 3 3" xfId="16059"/>
    <cellStyle name="Moeda 6 3 2 2 3 3 3 3 2" xfId="24762"/>
    <cellStyle name="Moeda 6 3 2 2 3 3 3 4" xfId="20451"/>
    <cellStyle name="Moeda 6 3 2 2 3 3 4" xfId="11698"/>
    <cellStyle name="Moeda 6 3 2 2 3 3 4 2" xfId="29065"/>
    <cellStyle name="Moeda 6 3 2 2 3 3 5" xfId="16057"/>
    <cellStyle name="Moeda 6 3 2 2 3 3 5 2" xfId="24760"/>
    <cellStyle name="Moeda 6 3 2 2 3 3 6" xfId="20449"/>
    <cellStyle name="Moeda 6 3 2 2 3 4" xfId="2911"/>
    <cellStyle name="Moeda 6 3 2 2 3 4 2" xfId="11701"/>
    <cellStyle name="Moeda 6 3 2 2 3 4 2 2" xfId="29068"/>
    <cellStyle name="Moeda 6 3 2 2 3 4 3" xfId="16060"/>
    <cellStyle name="Moeda 6 3 2 2 3 4 3 2" xfId="24763"/>
    <cellStyle name="Moeda 6 3 2 2 3 4 4" xfId="20452"/>
    <cellStyle name="Moeda 6 3 2 2 3 5" xfId="2912"/>
    <cellStyle name="Moeda 6 3 2 2 3 5 2" xfId="11702"/>
    <cellStyle name="Moeda 6 3 2 2 3 5 2 2" xfId="29069"/>
    <cellStyle name="Moeda 6 3 2 2 3 5 3" xfId="16061"/>
    <cellStyle name="Moeda 6 3 2 2 3 5 3 2" xfId="24764"/>
    <cellStyle name="Moeda 6 3 2 2 3 5 4" xfId="20453"/>
    <cellStyle name="Moeda 6 3 2 2 3 6" xfId="11694"/>
    <cellStyle name="Moeda 6 3 2 2 3 6 2" xfId="29061"/>
    <cellStyle name="Moeda 6 3 2 2 3 7" xfId="16053"/>
    <cellStyle name="Moeda 6 3 2 2 3 7 2" xfId="24756"/>
    <cellStyle name="Moeda 6 3 2 2 3 8" xfId="20445"/>
    <cellStyle name="Moeda 6 3 2 2 4" xfId="2913"/>
    <cellStyle name="Moeda 6 3 2 2 4 2" xfId="2914"/>
    <cellStyle name="Moeda 6 3 2 2 4 2 2" xfId="2915"/>
    <cellStyle name="Moeda 6 3 2 2 4 2 2 2" xfId="11705"/>
    <cellStyle name="Moeda 6 3 2 2 4 2 2 2 2" xfId="29072"/>
    <cellStyle name="Moeda 6 3 2 2 4 2 2 3" xfId="16064"/>
    <cellStyle name="Moeda 6 3 2 2 4 2 2 3 2" xfId="24767"/>
    <cellStyle name="Moeda 6 3 2 2 4 2 2 4" xfId="20456"/>
    <cellStyle name="Moeda 6 3 2 2 4 2 3" xfId="2916"/>
    <cellStyle name="Moeda 6 3 2 2 4 2 3 2" xfId="11706"/>
    <cellStyle name="Moeda 6 3 2 2 4 2 3 2 2" xfId="29073"/>
    <cellStyle name="Moeda 6 3 2 2 4 2 3 3" xfId="16065"/>
    <cellStyle name="Moeda 6 3 2 2 4 2 3 3 2" xfId="24768"/>
    <cellStyle name="Moeda 6 3 2 2 4 2 3 4" xfId="20457"/>
    <cellStyle name="Moeda 6 3 2 2 4 2 4" xfId="11704"/>
    <cellStyle name="Moeda 6 3 2 2 4 2 4 2" xfId="29071"/>
    <cellStyle name="Moeda 6 3 2 2 4 2 5" xfId="16063"/>
    <cellStyle name="Moeda 6 3 2 2 4 2 5 2" xfId="24766"/>
    <cellStyle name="Moeda 6 3 2 2 4 2 6" xfId="20455"/>
    <cellStyle name="Moeda 6 3 2 2 4 3" xfId="2917"/>
    <cellStyle name="Moeda 6 3 2 2 4 3 2" xfId="11707"/>
    <cellStyle name="Moeda 6 3 2 2 4 3 2 2" xfId="29074"/>
    <cellStyle name="Moeda 6 3 2 2 4 3 3" xfId="16066"/>
    <cellStyle name="Moeda 6 3 2 2 4 3 3 2" xfId="24769"/>
    <cellStyle name="Moeda 6 3 2 2 4 3 4" xfId="20458"/>
    <cellStyle name="Moeda 6 3 2 2 4 4" xfId="2918"/>
    <cellStyle name="Moeda 6 3 2 2 4 4 2" xfId="11708"/>
    <cellStyle name="Moeda 6 3 2 2 4 4 2 2" xfId="29075"/>
    <cellStyle name="Moeda 6 3 2 2 4 4 3" xfId="16067"/>
    <cellStyle name="Moeda 6 3 2 2 4 4 3 2" xfId="24770"/>
    <cellStyle name="Moeda 6 3 2 2 4 4 4" xfId="20459"/>
    <cellStyle name="Moeda 6 3 2 2 4 5" xfId="11703"/>
    <cellStyle name="Moeda 6 3 2 2 4 5 2" xfId="29070"/>
    <cellStyle name="Moeda 6 3 2 2 4 6" xfId="16062"/>
    <cellStyle name="Moeda 6 3 2 2 4 6 2" xfId="24765"/>
    <cellStyle name="Moeda 6 3 2 2 4 7" xfId="20454"/>
    <cellStyle name="Moeda 6 3 2 2 5" xfId="2919"/>
    <cellStyle name="Moeda 6 3 2 2 5 2" xfId="2920"/>
    <cellStyle name="Moeda 6 3 2 2 5 2 2" xfId="2921"/>
    <cellStyle name="Moeda 6 3 2 2 5 2 2 2" xfId="11711"/>
    <cellStyle name="Moeda 6 3 2 2 5 2 2 2 2" xfId="29078"/>
    <cellStyle name="Moeda 6 3 2 2 5 2 2 3" xfId="16070"/>
    <cellStyle name="Moeda 6 3 2 2 5 2 2 3 2" xfId="24773"/>
    <cellStyle name="Moeda 6 3 2 2 5 2 2 4" xfId="20462"/>
    <cellStyle name="Moeda 6 3 2 2 5 2 3" xfId="2922"/>
    <cellStyle name="Moeda 6 3 2 2 5 2 3 2" xfId="11712"/>
    <cellStyle name="Moeda 6 3 2 2 5 2 3 2 2" xfId="29079"/>
    <cellStyle name="Moeda 6 3 2 2 5 2 3 3" xfId="16071"/>
    <cellStyle name="Moeda 6 3 2 2 5 2 3 3 2" xfId="24774"/>
    <cellStyle name="Moeda 6 3 2 2 5 2 3 4" xfId="20463"/>
    <cellStyle name="Moeda 6 3 2 2 5 2 4" xfId="11710"/>
    <cellStyle name="Moeda 6 3 2 2 5 2 4 2" xfId="29077"/>
    <cellStyle name="Moeda 6 3 2 2 5 2 5" xfId="16069"/>
    <cellStyle name="Moeda 6 3 2 2 5 2 5 2" xfId="24772"/>
    <cellStyle name="Moeda 6 3 2 2 5 2 6" xfId="20461"/>
    <cellStyle name="Moeda 6 3 2 2 5 3" xfId="2923"/>
    <cellStyle name="Moeda 6 3 2 2 5 3 2" xfId="11713"/>
    <cellStyle name="Moeda 6 3 2 2 5 3 2 2" xfId="29080"/>
    <cellStyle name="Moeda 6 3 2 2 5 3 3" xfId="16072"/>
    <cellStyle name="Moeda 6 3 2 2 5 3 3 2" xfId="24775"/>
    <cellStyle name="Moeda 6 3 2 2 5 3 4" xfId="20464"/>
    <cellStyle name="Moeda 6 3 2 2 5 4" xfId="2924"/>
    <cellStyle name="Moeda 6 3 2 2 5 4 2" xfId="11714"/>
    <cellStyle name="Moeda 6 3 2 2 5 4 2 2" xfId="29081"/>
    <cellStyle name="Moeda 6 3 2 2 5 4 3" xfId="16073"/>
    <cellStyle name="Moeda 6 3 2 2 5 4 3 2" xfId="24776"/>
    <cellStyle name="Moeda 6 3 2 2 5 4 4" xfId="20465"/>
    <cellStyle name="Moeda 6 3 2 2 5 5" xfId="11709"/>
    <cellStyle name="Moeda 6 3 2 2 5 5 2" xfId="29076"/>
    <cellStyle name="Moeda 6 3 2 2 5 6" xfId="16068"/>
    <cellStyle name="Moeda 6 3 2 2 5 6 2" xfId="24771"/>
    <cellStyle name="Moeda 6 3 2 2 5 7" xfId="20460"/>
    <cellStyle name="Moeda 6 3 2 2 6" xfId="2925"/>
    <cellStyle name="Moeda 6 3 2 2 6 2" xfId="2926"/>
    <cellStyle name="Moeda 6 3 2 2 6 2 2" xfId="11716"/>
    <cellStyle name="Moeda 6 3 2 2 6 2 2 2" xfId="29083"/>
    <cellStyle name="Moeda 6 3 2 2 6 2 3" xfId="16075"/>
    <cellStyle name="Moeda 6 3 2 2 6 2 3 2" xfId="24778"/>
    <cellStyle name="Moeda 6 3 2 2 6 2 4" xfId="20467"/>
    <cellStyle name="Moeda 6 3 2 2 6 3" xfId="2927"/>
    <cellStyle name="Moeda 6 3 2 2 6 3 2" xfId="11717"/>
    <cellStyle name="Moeda 6 3 2 2 6 3 2 2" xfId="29084"/>
    <cellStyle name="Moeda 6 3 2 2 6 3 3" xfId="16076"/>
    <cellStyle name="Moeda 6 3 2 2 6 3 3 2" xfId="24779"/>
    <cellStyle name="Moeda 6 3 2 2 6 3 4" xfId="20468"/>
    <cellStyle name="Moeda 6 3 2 2 6 4" xfId="11715"/>
    <cellStyle name="Moeda 6 3 2 2 6 4 2" xfId="29082"/>
    <cellStyle name="Moeda 6 3 2 2 6 5" xfId="16074"/>
    <cellStyle name="Moeda 6 3 2 2 6 5 2" xfId="24777"/>
    <cellStyle name="Moeda 6 3 2 2 6 6" xfId="20466"/>
    <cellStyle name="Moeda 6 3 2 2 7" xfId="2928"/>
    <cellStyle name="Moeda 6 3 2 2 7 2" xfId="11718"/>
    <cellStyle name="Moeda 6 3 2 2 7 2 2" xfId="29085"/>
    <cellStyle name="Moeda 6 3 2 2 7 3" xfId="16077"/>
    <cellStyle name="Moeda 6 3 2 2 7 3 2" xfId="24780"/>
    <cellStyle name="Moeda 6 3 2 2 7 4" xfId="20469"/>
    <cellStyle name="Moeda 6 3 2 2 8" xfId="2929"/>
    <cellStyle name="Moeda 6 3 2 2 8 2" xfId="11719"/>
    <cellStyle name="Moeda 6 3 2 2 8 2 2" xfId="29086"/>
    <cellStyle name="Moeda 6 3 2 2 8 3" xfId="16078"/>
    <cellStyle name="Moeda 6 3 2 2 8 3 2" xfId="24781"/>
    <cellStyle name="Moeda 6 3 2 2 8 4" xfId="20470"/>
    <cellStyle name="Moeda 6 3 2 2 9" xfId="8395"/>
    <cellStyle name="Moeda 6 3 2 2 9 2" xfId="12867"/>
    <cellStyle name="Moeda 6 3 2 2 9 2 2" xfId="30234"/>
    <cellStyle name="Moeda 6 3 2 2 9 3" xfId="17261"/>
    <cellStyle name="Moeda 6 3 2 2 9 3 2" xfId="25930"/>
    <cellStyle name="Moeda 6 3 2 2 9 4" xfId="21618"/>
    <cellStyle name="Moeda 6 3 2 3" xfId="2930"/>
    <cellStyle name="Moeda 6 3 2 3 2" xfId="2931"/>
    <cellStyle name="Moeda 6 3 2 3 2 2" xfId="2932"/>
    <cellStyle name="Moeda 6 3 2 3 2 2 2" xfId="11722"/>
    <cellStyle name="Moeda 6 3 2 3 2 2 2 2" xfId="29089"/>
    <cellStyle name="Moeda 6 3 2 3 2 2 3" xfId="16081"/>
    <cellStyle name="Moeda 6 3 2 3 2 2 3 2" xfId="24784"/>
    <cellStyle name="Moeda 6 3 2 3 2 2 4" xfId="20473"/>
    <cellStyle name="Moeda 6 3 2 3 2 3" xfId="2933"/>
    <cellStyle name="Moeda 6 3 2 3 2 3 2" xfId="11723"/>
    <cellStyle name="Moeda 6 3 2 3 2 3 2 2" xfId="29090"/>
    <cellStyle name="Moeda 6 3 2 3 2 3 3" xfId="16082"/>
    <cellStyle name="Moeda 6 3 2 3 2 3 3 2" xfId="24785"/>
    <cellStyle name="Moeda 6 3 2 3 2 3 4" xfId="20474"/>
    <cellStyle name="Moeda 6 3 2 3 2 4" xfId="11721"/>
    <cellStyle name="Moeda 6 3 2 3 2 4 2" xfId="29088"/>
    <cellStyle name="Moeda 6 3 2 3 2 5" xfId="16080"/>
    <cellStyle name="Moeda 6 3 2 3 2 5 2" xfId="24783"/>
    <cellStyle name="Moeda 6 3 2 3 2 6" xfId="20472"/>
    <cellStyle name="Moeda 6 3 2 3 3" xfId="2934"/>
    <cellStyle name="Moeda 6 3 2 3 3 2" xfId="2935"/>
    <cellStyle name="Moeda 6 3 2 3 3 2 2" xfId="11725"/>
    <cellStyle name="Moeda 6 3 2 3 3 2 2 2" xfId="29092"/>
    <cellStyle name="Moeda 6 3 2 3 3 2 3" xfId="16084"/>
    <cellStyle name="Moeda 6 3 2 3 3 2 3 2" xfId="24787"/>
    <cellStyle name="Moeda 6 3 2 3 3 2 4" xfId="20476"/>
    <cellStyle name="Moeda 6 3 2 3 3 3" xfId="2936"/>
    <cellStyle name="Moeda 6 3 2 3 3 3 2" xfId="11726"/>
    <cellStyle name="Moeda 6 3 2 3 3 3 2 2" xfId="29093"/>
    <cellStyle name="Moeda 6 3 2 3 3 3 3" xfId="16085"/>
    <cellStyle name="Moeda 6 3 2 3 3 3 3 2" xfId="24788"/>
    <cellStyle name="Moeda 6 3 2 3 3 3 4" xfId="20477"/>
    <cellStyle name="Moeda 6 3 2 3 3 4" xfId="11724"/>
    <cellStyle name="Moeda 6 3 2 3 3 4 2" xfId="29091"/>
    <cellStyle name="Moeda 6 3 2 3 3 5" xfId="16083"/>
    <cellStyle name="Moeda 6 3 2 3 3 5 2" xfId="24786"/>
    <cellStyle name="Moeda 6 3 2 3 3 6" xfId="20475"/>
    <cellStyle name="Moeda 6 3 2 3 4" xfId="2937"/>
    <cellStyle name="Moeda 6 3 2 3 4 2" xfId="11727"/>
    <cellStyle name="Moeda 6 3 2 3 4 2 2" xfId="29094"/>
    <cellStyle name="Moeda 6 3 2 3 4 3" xfId="16086"/>
    <cellStyle name="Moeda 6 3 2 3 4 3 2" xfId="24789"/>
    <cellStyle name="Moeda 6 3 2 3 4 4" xfId="20478"/>
    <cellStyle name="Moeda 6 3 2 3 5" xfId="2938"/>
    <cellStyle name="Moeda 6 3 2 3 5 2" xfId="11728"/>
    <cellStyle name="Moeda 6 3 2 3 5 2 2" xfId="29095"/>
    <cellStyle name="Moeda 6 3 2 3 5 3" xfId="16087"/>
    <cellStyle name="Moeda 6 3 2 3 5 3 2" xfId="24790"/>
    <cellStyle name="Moeda 6 3 2 3 5 4" xfId="20479"/>
    <cellStyle name="Moeda 6 3 2 3 6" xfId="8796"/>
    <cellStyle name="Moeda 6 3 2 3 6 2" xfId="13156"/>
    <cellStyle name="Moeda 6 3 2 3 6 2 2" xfId="30523"/>
    <cellStyle name="Moeda 6 3 2 3 6 3" xfId="17590"/>
    <cellStyle name="Moeda 6 3 2 3 6 3 2" xfId="26219"/>
    <cellStyle name="Moeda 6 3 2 3 6 4" xfId="21907"/>
    <cellStyle name="Moeda 6 3 2 3 7" xfId="11720"/>
    <cellStyle name="Moeda 6 3 2 3 7 2" xfId="29087"/>
    <cellStyle name="Moeda 6 3 2 3 8" xfId="16079"/>
    <cellStyle name="Moeda 6 3 2 3 8 2" xfId="24782"/>
    <cellStyle name="Moeda 6 3 2 3 9" xfId="20471"/>
    <cellStyle name="Moeda 6 3 2 4" xfId="2939"/>
    <cellStyle name="Moeda 6 3 2 4 2" xfId="2940"/>
    <cellStyle name="Moeda 6 3 2 4 2 2" xfId="2941"/>
    <cellStyle name="Moeda 6 3 2 4 2 2 2" xfId="11731"/>
    <cellStyle name="Moeda 6 3 2 4 2 2 2 2" xfId="29098"/>
    <cellStyle name="Moeda 6 3 2 4 2 2 3" xfId="16090"/>
    <cellStyle name="Moeda 6 3 2 4 2 2 3 2" xfId="24793"/>
    <cellStyle name="Moeda 6 3 2 4 2 2 4" xfId="20482"/>
    <cellStyle name="Moeda 6 3 2 4 2 3" xfId="2942"/>
    <cellStyle name="Moeda 6 3 2 4 2 3 2" xfId="11732"/>
    <cellStyle name="Moeda 6 3 2 4 2 3 2 2" xfId="29099"/>
    <cellStyle name="Moeda 6 3 2 4 2 3 3" xfId="16091"/>
    <cellStyle name="Moeda 6 3 2 4 2 3 3 2" xfId="24794"/>
    <cellStyle name="Moeda 6 3 2 4 2 3 4" xfId="20483"/>
    <cellStyle name="Moeda 6 3 2 4 2 4" xfId="11730"/>
    <cellStyle name="Moeda 6 3 2 4 2 4 2" xfId="29097"/>
    <cellStyle name="Moeda 6 3 2 4 2 5" xfId="16089"/>
    <cellStyle name="Moeda 6 3 2 4 2 5 2" xfId="24792"/>
    <cellStyle name="Moeda 6 3 2 4 2 6" xfId="20481"/>
    <cellStyle name="Moeda 6 3 2 4 3" xfId="2943"/>
    <cellStyle name="Moeda 6 3 2 4 3 2" xfId="2944"/>
    <cellStyle name="Moeda 6 3 2 4 3 2 2" xfId="11734"/>
    <cellStyle name="Moeda 6 3 2 4 3 2 2 2" xfId="29101"/>
    <cellStyle name="Moeda 6 3 2 4 3 2 3" xfId="16093"/>
    <cellStyle name="Moeda 6 3 2 4 3 2 3 2" xfId="24796"/>
    <cellStyle name="Moeda 6 3 2 4 3 2 4" xfId="20485"/>
    <cellStyle name="Moeda 6 3 2 4 3 3" xfId="2945"/>
    <cellStyle name="Moeda 6 3 2 4 3 3 2" xfId="11735"/>
    <cellStyle name="Moeda 6 3 2 4 3 3 2 2" xfId="29102"/>
    <cellStyle name="Moeda 6 3 2 4 3 3 3" xfId="16094"/>
    <cellStyle name="Moeda 6 3 2 4 3 3 3 2" xfId="24797"/>
    <cellStyle name="Moeda 6 3 2 4 3 3 4" xfId="20486"/>
    <cellStyle name="Moeda 6 3 2 4 3 4" xfId="11733"/>
    <cellStyle name="Moeda 6 3 2 4 3 4 2" xfId="29100"/>
    <cellStyle name="Moeda 6 3 2 4 3 5" xfId="16092"/>
    <cellStyle name="Moeda 6 3 2 4 3 5 2" xfId="24795"/>
    <cellStyle name="Moeda 6 3 2 4 3 6" xfId="20484"/>
    <cellStyle name="Moeda 6 3 2 4 4" xfId="2946"/>
    <cellStyle name="Moeda 6 3 2 4 4 2" xfId="11736"/>
    <cellStyle name="Moeda 6 3 2 4 4 2 2" xfId="29103"/>
    <cellStyle name="Moeda 6 3 2 4 4 3" xfId="16095"/>
    <cellStyle name="Moeda 6 3 2 4 4 3 2" xfId="24798"/>
    <cellStyle name="Moeda 6 3 2 4 4 4" xfId="20487"/>
    <cellStyle name="Moeda 6 3 2 4 5" xfId="2947"/>
    <cellStyle name="Moeda 6 3 2 4 5 2" xfId="11737"/>
    <cellStyle name="Moeda 6 3 2 4 5 2 2" xfId="29104"/>
    <cellStyle name="Moeda 6 3 2 4 5 3" xfId="16096"/>
    <cellStyle name="Moeda 6 3 2 4 5 3 2" xfId="24799"/>
    <cellStyle name="Moeda 6 3 2 4 5 4" xfId="20488"/>
    <cellStyle name="Moeda 6 3 2 4 6" xfId="11729"/>
    <cellStyle name="Moeda 6 3 2 4 6 2" xfId="29096"/>
    <cellStyle name="Moeda 6 3 2 4 7" xfId="16088"/>
    <cellStyle name="Moeda 6 3 2 4 7 2" xfId="24791"/>
    <cellStyle name="Moeda 6 3 2 4 8" xfId="20480"/>
    <cellStyle name="Moeda 6 3 2 5" xfId="2948"/>
    <cellStyle name="Moeda 6 3 2 5 2" xfId="2949"/>
    <cellStyle name="Moeda 6 3 2 5 2 2" xfId="2950"/>
    <cellStyle name="Moeda 6 3 2 5 2 2 2" xfId="11740"/>
    <cellStyle name="Moeda 6 3 2 5 2 2 2 2" xfId="29107"/>
    <cellStyle name="Moeda 6 3 2 5 2 2 3" xfId="16099"/>
    <cellStyle name="Moeda 6 3 2 5 2 2 3 2" xfId="24802"/>
    <cellStyle name="Moeda 6 3 2 5 2 2 4" xfId="20491"/>
    <cellStyle name="Moeda 6 3 2 5 2 3" xfId="2951"/>
    <cellStyle name="Moeda 6 3 2 5 2 3 2" xfId="11741"/>
    <cellStyle name="Moeda 6 3 2 5 2 3 2 2" xfId="29108"/>
    <cellStyle name="Moeda 6 3 2 5 2 3 3" xfId="16100"/>
    <cellStyle name="Moeda 6 3 2 5 2 3 3 2" xfId="24803"/>
    <cellStyle name="Moeda 6 3 2 5 2 3 4" xfId="20492"/>
    <cellStyle name="Moeda 6 3 2 5 2 4" xfId="11739"/>
    <cellStyle name="Moeda 6 3 2 5 2 4 2" xfId="29106"/>
    <cellStyle name="Moeda 6 3 2 5 2 5" xfId="16098"/>
    <cellStyle name="Moeda 6 3 2 5 2 5 2" xfId="24801"/>
    <cellStyle name="Moeda 6 3 2 5 2 6" xfId="20490"/>
    <cellStyle name="Moeda 6 3 2 5 3" xfId="2952"/>
    <cellStyle name="Moeda 6 3 2 5 3 2" xfId="11742"/>
    <cellStyle name="Moeda 6 3 2 5 3 2 2" xfId="29109"/>
    <cellStyle name="Moeda 6 3 2 5 3 3" xfId="16101"/>
    <cellStyle name="Moeda 6 3 2 5 3 3 2" xfId="24804"/>
    <cellStyle name="Moeda 6 3 2 5 3 4" xfId="20493"/>
    <cellStyle name="Moeda 6 3 2 5 4" xfId="2953"/>
    <cellStyle name="Moeda 6 3 2 5 4 2" xfId="11743"/>
    <cellStyle name="Moeda 6 3 2 5 4 2 2" xfId="29110"/>
    <cellStyle name="Moeda 6 3 2 5 4 3" xfId="16102"/>
    <cellStyle name="Moeda 6 3 2 5 4 3 2" xfId="24805"/>
    <cellStyle name="Moeda 6 3 2 5 4 4" xfId="20494"/>
    <cellStyle name="Moeda 6 3 2 5 5" xfId="11738"/>
    <cellStyle name="Moeda 6 3 2 5 5 2" xfId="29105"/>
    <cellStyle name="Moeda 6 3 2 5 6" xfId="16097"/>
    <cellStyle name="Moeda 6 3 2 5 6 2" xfId="24800"/>
    <cellStyle name="Moeda 6 3 2 5 7" xfId="20489"/>
    <cellStyle name="Moeda 6 3 2 6" xfId="2954"/>
    <cellStyle name="Moeda 6 3 2 6 2" xfId="2955"/>
    <cellStyle name="Moeda 6 3 2 6 2 2" xfId="2956"/>
    <cellStyle name="Moeda 6 3 2 6 2 2 2" xfId="11746"/>
    <cellStyle name="Moeda 6 3 2 6 2 2 2 2" xfId="29113"/>
    <cellStyle name="Moeda 6 3 2 6 2 2 3" xfId="16105"/>
    <cellStyle name="Moeda 6 3 2 6 2 2 3 2" xfId="24808"/>
    <cellStyle name="Moeda 6 3 2 6 2 2 4" xfId="20497"/>
    <cellStyle name="Moeda 6 3 2 6 2 3" xfId="2957"/>
    <cellStyle name="Moeda 6 3 2 6 2 3 2" xfId="11747"/>
    <cellStyle name="Moeda 6 3 2 6 2 3 2 2" xfId="29114"/>
    <cellStyle name="Moeda 6 3 2 6 2 3 3" xfId="16106"/>
    <cellStyle name="Moeda 6 3 2 6 2 3 3 2" xfId="24809"/>
    <cellStyle name="Moeda 6 3 2 6 2 3 4" xfId="20498"/>
    <cellStyle name="Moeda 6 3 2 6 2 4" xfId="11745"/>
    <cellStyle name="Moeda 6 3 2 6 2 4 2" xfId="29112"/>
    <cellStyle name="Moeda 6 3 2 6 2 5" xfId="16104"/>
    <cellStyle name="Moeda 6 3 2 6 2 5 2" xfId="24807"/>
    <cellStyle name="Moeda 6 3 2 6 2 6" xfId="20496"/>
    <cellStyle name="Moeda 6 3 2 6 3" xfId="2958"/>
    <cellStyle name="Moeda 6 3 2 6 3 2" xfId="11748"/>
    <cellStyle name="Moeda 6 3 2 6 3 2 2" xfId="29115"/>
    <cellStyle name="Moeda 6 3 2 6 3 3" xfId="16107"/>
    <cellStyle name="Moeda 6 3 2 6 3 3 2" xfId="24810"/>
    <cellStyle name="Moeda 6 3 2 6 3 4" xfId="20499"/>
    <cellStyle name="Moeda 6 3 2 6 4" xfId="2959"/>
    <cellStyle name="Moeda 6 3 2 6 4 2" xfId="11749"/>
    <cellStyle name="Moeda 6 3 2 6 4 2 2" xfId="29116"/>
    <cellStyle name="Moeda 6 3 2 6 4 3" xfId="16108"/>
    <cellStyle name="Moeda 6 3 2 6 4 3 2" xfId="24811"/>
    <cellStyle name="Moeda 6 3 2 6 4 4" xfId="20500"/>
    <cellStyle name="Moeda 6 3 2 6 5" xfId="11744"/>
    <cellStyle name="Moeda 6 3 2 6 5 2" xfId="29111"/>
    <cellStyle name="Moeda 6 3 2 6 6" xfId="16103"/>
    <cellStyle name="Moeda 6 3 2 6 6 2" xfId="24806"/>
    <cellStyle name="Moeda 6 3 2 6 7" xfId="20495"/>
    <cellStyle name="Moeda 6 3 2 7" xfId="2960"/>
    <cellStyle name="Moeda 6 3 2 7 2" xfId="2961"/>
    <cellStyle name="Moeda 6 3 2 7 2 2" xfId="11751"/>
    <cellStyle name="Moeda 6 3 2 7 2 2 2" xfId="29118"/>
    <cellStyle name="Moeda 6 3 2 7 2 3" xfId="16110"/>
    <cellStyle name="Moeda 6 3 2 7 2 3 2" xfId="24813"/>
    <cellStyle name="Moeda 6 3 2 7 2 4" xfId="20502"/>
    <cellStyle name="Moeda 6 3 2 7 3" xfId="2962"/>
    <cellStyle name="Moeda 6 3 2 7 3 2" xfId="11752"/>
    <cellStyle name="Moeda 6 3 2 7 3 2 2" xfId="29119"/>
    <cellStyle name="Moeda 6 3 2 7 3 3" xfId="16111"/>
    <cellStyle name="Moeda 6 3 2 7 3 3 2" xfId="24814"/>
    <cellStyle name="Moeda 6 3 2 7 3 4" xfId="20503"/>
    <cellStyle name="Moeda 6 3 2 7 4" xfId="11750"/>
    <cellStyle name="Moeda 6 3 2 7 4 2" xfId="29117"/>
    <cellStyle name="Moeda 6 3 2 7 5" xfId="16109"/>
    <cellStyle name="Moeda 6 3 2 7 5 2" xfId="24812"/>
    <cellStyle name="Moeda 6 3 2 7 6" xfId="20501"/>
    <cellStyle name="Moeda 6 3 2 8" xfId="2963"/>
    <cellStyle name="Moeda 6 3 2 8 2" xfId="11753"/>
    <cellStyle name="Moeda 6 3 2 8 2 2" xfId="29120"/>
    <cellStyle name="Moeda 6 3 2 8 3" xfId="16112"/>
    <cellStyle name="Moeda 6 3 2 8 3 2" xfId="24815"/>
    <cellStyle name="Moeda 6 3 2 8 4" xfId="20504"/>
    <cellStyle name="Moeda 6 3 2 9" xfId="2964"/>
    <cellStyle name="Moeda 6 3 2 9 2" xfId="11754"/>
    <cellStyle name="Moeda 6 3 2 9 2 2" xfId="29121"/>
    <cellStyle name="Moeda 6 3 2 9 3" xfId="16113"/>
    <cellStyle name="Moeda 6 3 2 9 3 2" xfId="24816"/>
    <cellStyle name="Moeda 6 3 2 9 4" xfId="20505"/>
    <cellStyle name="Moeda 6 3 3" xfId="2965"/>
    <cellStyle name="Moeda 6 3 3 10" xfId="8797"/>
    <cellStyle name="Moeda 6 3 3 10 2" xfId="13157"/>
    <cellStyle name="Moeda 6 3 3 10 2 2" xfId="30524"/>
    <cellStyle name="Moeda 6 3 3 10 3" xfId="17591"/>
    <cellStyle name="Moeda 6 3 3 10 3 2" xfId="26220"/>
    <cellStyle name="Moeda 6 3 3 10 4" xfId="21908"/>
    <cellStyle name="Moeda 6 3 3 11" xfId="11755"/>
    <cellStyle name="Moeda 6 3 3 11 2" xfId="29122"/>
    <cellStyle name="Moeda 6 3 3 12" xfId="16114"/>
    <cellStyle name="Moeda 6 3 3 12 2" xfId="24817"/>
    <cellStyle name="Moeda 6 3 3 13" xfId="20506"/>
    <cellStyle name="Moeda 6 3 3 2" xfId="2966"/>
    <cellStyle name="Moeda 6 3 3 2 2" xfId="2967"/>
    <cellStyle name="Moeda 6 3 3 2 2 2" xfId="2968"/>
    <cellStyle name="Moeda 6 3 3 2 2 2 2" xfId="11758"/>
    <cellStyle name="Moeda 6 3 3 2 2 2 2 2" xfId="29125"/>
    <cellStyle name="Moeda 6 3 3 2 2 2 3" xfId="16117"/>
    <cellStyle name="Moeda 6 3 3 2 2 2 3 2" xfId="24820"/>
    <cellStyle name="Moeda 6 3 3 2 2 2 4" xfId="20509"/>
    <cellStyle name="Moeda 6 3 3 2 2 3" xfId="2969"/>
    <cellStyle name="Moeda 6 3 3 2 2 3 2" xfId="11759"/>
    <cellStyle name="Moeda 6 3 3 2 2 3 2 2" xfId="29126"/>
    <cellStyle name="Moeda 6 3 3 2 2 3 3" xfId="16118"/>
    <cellStyle name="Moeda 6 3 3 2 2 3 3 2" xfId="24821"/>
    <cellStyle name="Moeda 6 3 3 2 2 3 4" xfId="20510"/>
    <cellStyle name="Moeda 6 3 3 2 2 4" xfId="11757"/>
    <cellStyle name="Moeda 6 3 3 2 2 4 2" xfId="29124"/>
    <cellStyle name="Moeda 6 3 3 2 2 5" xfId="16116"/>
    <cellStyle name="Moeda 6 3 3 2 2 5 2" xfId="24819"/>
    <cellStyle name="Moeda 6 3 3 2 2 6" xfId="20508"/>
    <cellStyle name="Moeda 6 3 3 2 3" xfId="2970"/>
    <cellStyle name="Moeda 6 3 3 2 3 2" xfId="2971"/>
    <cellStyle name="Moeda 6 3 3 2 3 2 2" xfId="11761"/>
    <cellStyle name="Moeda 6 3 3 2 3 2 2 2" xfId="29128"/>
    <cellStyle name="Moeda 6 3 3 2 3 2 3" xfId="16120"/>
    <cellStyle name="Moeda 6 3 3 2 3 2 3 2" xfId="24823"/>
    <cellStyle name="Moeda 6 3 3 2 3 2 4" xfId="20512"/>
    <cellStyle name="Moeda 6 3 3 2 3 3" xfId="2972"/>
    <cellStyle name="Moeda 6 3 3 2 3 3 2" xfId="11762"/>
    <cellStyle name="Moeda 6 3 3 2 3 3 2 2" xfId="29129"/>
    <cellStyle name="Moeda 6 3 3 2 3 3 3" xfId="16121"/>
    <cellStyle name="Moeda 6 3 3 2 3 3 3 2" xfId="24824"/>
    <cellStyle name="Moeda 6 3 3 2 3 3 4" xfId="20513"/>
    <cellStyle name="Moeda 6 3 3 2 3 4" xfId="11760"/>
    <cellStyle name="Moeda 6 3 3 2 3 4 2" xfId="29127"/>
    <cellStyle name="Moeda 6 3 3 2 3 5" xfId="16119"/>
    <cellStyle name="Moeda 6 3 3 2 3 5 2" xfId="24822"/>
    <cellStyle name="Moeda 6 3 3 2 3 6" xfId="20511"/>
    <cellStyle name="Moeda 6 3 3 2 4" xfId="2973"/>
    <cellStyle name="Moeda 6 3 3 2 4 2" xfId="11763"/>
    <cellStyle name="Moeda 6 3 3 2 4 2 2" xfId="29130"/>
    <cellStyle name="Moeda 6 3 3 2 4 3" xfId="16122"/>
    <cellStyle name="Moeda 6 3 3 2 4 3 2" xfId="24825"/>
    <cellStyle name="Moeda 6 3 3 2 4 4" xfId="20514"/>
    <cellStyle name="Moeda 6 3 3 2 5" xfId="2974"/>
    <cellStyle name="Moeda 6 3 3 2 5 2" xfId="11764"/>
    <cellStyle name="Moeda 6 3 3 2 5 2 2" xfId="29131"/>
    <cellStyle name="Moeda 6 3 3 2 5 3" xfId="16123"/>
    <cellStyle name="Moeda 6 3 3 2 5 3 2" xfId="24826"/>
    <cellStyle name="Moeda 6 3 3 2 5 4" xfId="20515"/>
    <cellStyle name="Moeda 6 3 3 2 6" xfId="8798"/>
    <cellStyle name="Moeda 6 3 3 2 6 2" xfId="13158"/>
    <cellStyle name="Moeda 6 3 3 2 6 2 2" xfId="30525"/>
    <cellStyle name="Moeda 6 3 3 2 6 3" xfId="17592"/>
    <cellStyle name="Moeda 6 3 3 2 6 3 2" xfId="26221"/>
    <cellStyle name="Moeda 6 3 3 2 6 4" xfId="21909"/>
    <cellStyle name="Moeda 6 3 3 2 7" xfId="11756"/>
    <cellStyle name="Moeda 6 3 3 2 7 2" xfId="29123"/>
    <cellStyle name="Moeda 6 3 3 2 8" xfId="16115"/>
    <cellStyle name="Moeda 6 3 3 2 8 2" xfId="24818"/>
    <cellStyle name="Moeda 6 3 3 2 9" xfId="20507"/>
    <cellStyle name="Moeda 6 3 3 3" xfId="2975"/>
    <cellStyle name="Moeda 6 3 3 3 2" xfId="2976"/>
    <cellStyle name="Moeda 6 3 3 3 2 2" xfId="2977"/>
    <cellStyle name="Moeda 6 3 3 3 2 2 2" xfId="11767"/>
    <cellStyle name="Moeda 6 3 3 3 2 2 2 2" xfId="29134"/>
    <cellStyle name="Moeda 6 3 3 3 2 2 3" xfId="16126"/>
    <cellStyle name="Moeda 6 3 3 3 2 2 3 2" xfId="24829"/>
    <cellStyle name="Moeda 6 3 3 3 2 2 4" xfId="20518"/>
    <cellStyle name="Moeda 6 3 3 3 2 3" xfId="2978"/>
    <cellStyle name="Moeda 6 3 3 3 2 3 2" xfId="11768"/>
    <cellStyle name="Moeda 6 3 3 3 2 3 2 2" xfId="29135"/>
    <cellStyle name="Moeda 6 3 3 3 2 3 3" xfId="16127"/>
    <cellStyle name="Moeda 6 3 3 3 2 3 3 2" xfId="24830"/>
    <cellStyle name="Moeda 6 3 3 3 2 3 4" xfId="20519"/>
    <cellStyle name="Moeda 6 3 3 3 2 4" xfId="11766"/>
    <cellStyle name="Moeda 6 3 3 3 2 4 2" xfId="29133"/>
    <cellStyle name="Moeda 6 3 3 3 2 5" xfId="16125"/>
    <cellStyle name="Moeda 6 3 3 3 2 5 2" xfId="24828"/>
    <cellStyle name="Moeda 6 3 3 3 2 6" xfId="20517"/>
    <cellStyle name="Moeda 6 3 3 3 3" xfId="2979"/>
    <cellStyle name="Moeda 6 3 3 3 3 2" xfId="2980"/>
    <cellStyle name="Moeda 6 3 3 3 3 2 2" xfId="11770"/>
    <cellStyle name="Moeda 6 3 3 3 3 2 2 2" xfId="29137"/>
    <cellStyle name="Moeda 6 3 3 3 3 2 3" xfId="16129"/>
    <cellStyle name="Moeda 6 3 3 3 3 2 3 2" xfId="24832"/>
    <cellStyle name="Moeda 6 3 3 3 3 2 4" xfId="20521"/>
    <cellStyle name="Moeda 6 3 3 3 3 3" xfId="2981"/>
    <cellStyle name="Moeda 6 3 3 3 3 3 2" xfId="11771"/>
    <cellStyle name="Moeda 6 3 3 3 3 3 2 2" xfId="29138"/>
    <cellStyle name="Moeda 6 3 3 3 3 3 3" xfId="16130"/>
    <cellStyle name="Moeda 6 3 3 3 3 3 3 2" xfId="24833"/>
    <cellStyle name="Moeda 6 3 3 3 3 3 4" xfId="20522"/>
    <cellStyle name="Moeda 6 3 3 3 3 4" xfId="11769"/>
    <cellStyle name="Moeda 6 3 3 3 3 4 2" xfId="29136"/>
    <cellStyle name="Moeda 6 3 3 3 3 5" xfId="16128"/>
    <cellStyle name="Moeda 6 3 3 3 3 5 2" xfId="24831"/>
    <cellStyle name="Moeda 6 3 3 3 3 6" xfId="20520"/>
    <cellStyle name="Moeda 6 3 3 3 4" xfId="2982"/>
    <cellStyle name="Moeda 6 3 3 3 4 2" xfId="11772"/>
    <cellStyle name="Moeda 6 3 3 3 4 2 2" xfId="29139"/>
    <cellStyle name="Moeda 6 3 3 3 4 3" xfId="16131"/>
    <cellStyle name="Moeda 6 3 3 3 4 3 2" xfId="24834"/>
    <cellStyle name="Moeda 6 3 3 3 4 4" xfId="20523"/>
    <cellStyle name="Moeda 6 3 3 3 5" xfId="2983"/>
    <cellStyle name="Moeda 6 3 3 3 5 2" xfId="11773"/>
    <cellStyle name="Moeda 6 3 3 3 5 2 2" xfId="29140"/>
    <cellStyle name="Moeda 6 3 3 3 5 3" xfId="16132"/>
    <cellStyle name="Moeda 6 3 3 3 5 3 2" xfId="24835"/>
    <cellStyle name="Moeda 6 3 3 3 5 4" xfId="20524"/>
    <cellStyle name="Moeda 6 3 3 3 6" xfId="11765"/>
    <cellStyle name="Moeda 6 3 3 3 6 2" xfId="29132"/>
    <cellStyle name="Moeda 6 3 3 3 7" xfId="16124"/>
    <cellStyle name="Moeda 6 3 3 3 7 2" xfId="24827"/>
    <cellStyle name="Moeda 6 3 3 3 8" xfId="20516"/>
    <cellStyle name="Moeda 6 3 3 4" xfId="2984"/>
    <cellStyle name="Moeda 6 3 3 4 2" xfId="2985"/>
    <cellStyle name="Moeda 6 3 3 4 2 2" xfId="2986"/>
    <cellStyle name="Moeda 6 3 3 4 2 2 2" xfId="11776"/>
    <cellStyle name="Moeda 6 3 3 4 2 2 2 2" xfId="29143"/>
    <cellStyle name="Moeda 6 3 3 4 2 2 3" xfId="16135"/>
    <cellStyle name="Moeda 6 3 3 4 2 2 3 2" xfId="24838"/>
    <cellStyle name="Moeda 6 3 3 4 2 2 4" xfId="20527"/>
    <cellStyle name="Moeda 6 3 3 4 2 3" xfId="2987"/>
    <cellStyle name="Moeda 6 3 3 4 2 3 2" xfId="11777"/>
    <cellStyle name="Moeda 6 3 3 4 2 3 2 2" xfId="29144"/>
    <cellStyle name="Moeda 6 3 3 4 2 3 3" xfId="16136"/>
    <cellStyle name="Moeda 6 3 3 4 2 3 3 2" xfId="24839"/>
    <cellStyle name="Moeda 6 3 3 4 2 3 4" xfId="20528"/>
    <cellStyle name="Moeda 6 3 3 4 2 4" xfId="11775"/>
    <cellStyle name="Moeda 6 3 3 4 2 4 2" xfId="29142"/>
    <cellStyle name="Moeda 6 3 3 4 2 5" xfId="16134"/>
    <cellStyle name="Moeda 6 3 3 4 2 5 2" xfId="24837"/>
    <cellStyle name="Moeda 6 3 3 4 2 6" xfId="20526"/>
    <cellStyle name="Moeda 6 3 3 4 3" xfId="2988"/>
    <cellStyle name="Moeda 6 3 3 4 3 2" xfId="11778"/>
    <cellStyle name="Moeda 6 3 3 4 3 2 2" xfId="29145"/>
    <cellStyle name="Moeda 6 3 3 4 3 3" xfId="16137"/>
    <cellStyle name="Moeda 6 3 3 4 3 3 2" xfId="24840"/>
    <cellStyle name="Moeda 6 3 3 4 3 4" xfId="20529"/>
    <cellStyle name="Moeda 6 3 3 4 4" xfId="2989"/>
    <cellStyle name="Moeda 6 3 3 4 4 2" xfId="11779"/>
    <cellStyle name="Moeda 6 3 3 4 4 2 2" xfId="29146"/>
    <cellStyle name="Moeda 6 3 3 4 4 3" xfId="16138"/>
    <cellStyle name="Moeda 6 3 3 4 4 3 2" xfId="24841"/>
    <cellStyle name="Moeda 6 3 3 4 4 4" xfId="20530"/>
    <cellStyle name="Moeda 6 3 3 4 5" xfId="11774"/>
    <cellStyle name="Moeda 6 3 3 4 5 2" xfId="29141"/>
    <cellStyle name="Moeda 6 3 3 4 6" xfId="16133"/>
    <cellStyle name="Moeda 6 3 3 4 6 2" xfId="24836"/>
    <cellStyle name="Moeda 6 3 3 4 7" xfId="20525"/>
    <cellStyle name="Moeda 6 3 3 5" xfId="2990"/>
    <cellStyle name="Moeda 6 3 3 5 2" xfId="2991"/>
    <cellStyle name="Moeda 6 3 3 5 2 2" xfId="2992"/>
    <cellStyle name="Moeda 6 3 3 5 2 2 2" xfId="11782"/>
    <cellStyle name="Moeda 6 3 3 5 2 2 2 2" xfId="29149"/>
    <cellStyle name="Moeda 6 3 3 5 2 2 3" xfId="16141"/>
    <cellStyle name="Moeda 6 3 3 5 2 2 3 2" xfId="24844"/>
    <cellStyle name="Moeda 6 3 3 5 2 2 4" xfId="20533"/>
    <cellStyle name="Moeda 6 3 3 5 2 3" xfId="2993"/>
    <cellStyle name="Moeda 6 3 3 5 2 3 2" xfId="11783"/>
    <cellStyle name="Moeda 6 3 3 5 2 3 2 2" xfId="29150"/>
    <cellStyle name="Moeda 6 3 3 5 2 3 3" xfId="16142"/>
    <cellStyle name="Moeda 6 3 3 5 2 3 3 2" xfId="24845"/>
    <cellStyle name="Moeda 6 3 3 5 2 3 4" xfId="20534"/>
    <cellStyle name="Moeda 6 3 3 5 2 4" xfId="11781"/>
    <cellStyle name="Moeda 6 3 3 5 2 4 2" xfId="29148"/>
    <cellStyle name="Moeda 6 3 3 5 2 5" xfId="16140"/>
    <cellStyle name="Moeda 6 3 3 5 2 5 2" xfId="24843"/>
    <cellStyle name="Moeda 6 3 3 5 2 6" xfId="20532"/>
    <cellStyle name="Moeda 6 3 3 5 3" xfId="2994"/>
    <cellStyle name="Moeda 6 3 3 5 3 2" xfId="11784"/>
    <cellStyle name="Moeda 6 3 3 5 3 2 2" xfId="29151"/>
    <cellStyle name="Moeda 6 3 3 5 3 3" xfId="16143"/>
    <cellStyle name="Moeda 6 3 3 5 3 3 2" xfId="24846"/>
    <cellStyle name="Moeda 6 3 3 5 3 4" xfId="20535"/>
    <cellStyle name="Moeda 6 3 3 5 4" xfId="2995"/>
    <cellStyle name="Moeda 6 3 3 5 4 2" xfId="11785"/>
    <cellStyle name="Moeda 6 3 3 5 4 2 2" xfId="29152"/>
    <cellStyle name="Moeda 6 3 3 5 4 3" xfId="16144"/>
    <cellStyle name="Moeda 6 3 3 5 4 3 2" xfId="24847"/>
    <cellStyle name="Moeda 6 3 3 5 4 4" xfId="20536"/>
    <cellStyle name="Moeda 6 3 3 5 5" xfId="11780"/>
    <cellStyle name="Moeda 6 3 3 5 5 2" xfId="29147"/>
    <cellStyle name="Moeda 6 3 3 5 6" xfId="16139"/>
    <cellStyle name="Moeda 6 3 3 5 6 2" xfId="24842"/>
    <cellStyle name="Moeda 6 3 3 5 7" xfId="20531"/>
    <cellStyle name="Moeda 6 3 3 6" xfId="2996"/>
    <cellStyle name="Moeda 6 3 3 6 2" xfId="2997"/>
    <cellStyle name="Moeda 6 3 3 6 2 2" xfId="11787"/>
    <cellStyle name="Moeda 6 3 3 6 2 2 2" xfId="29154"/>
    <cellStyle name="Moeda 6 3 3 6 2 3" xfId="16146"/>
    <cellStyle name="Moeda 6 3 3 6 2 3 2" xfId="24849"/>
    <cellStyle name="Moeda 6 3 3 6 2 4" xfId="20538"/>
    <cellStyle name="Moeda 6 3 3 6 3" xfId="2998"/>
    <cellStyle name="Moeda 6 3 3 6 3 2" xfId="11788"/>
    <cellStyle name="Moeda 6 3 3 6 3 2 2" xfId="29155"/>
    <cellStyle name="Moeda 6 3 3 6 3 3" xfId="16147"/>
    <cellStyle name="Moeda 6 3 3 6 3 3 2" xfId="24850"/>
    <cellStyle name="Moeda 6 3 3 6 3 4" xfId="20539"/>
    <cellStyle name="Moeda 6 3 3 6 4" xfId="11786"/>
    <cellStyle name="Moeda 6 3 3 6 4 2" xfId="29153"/>
    <cellStyle name="Moeda 6 3 3 6 5" xfId="16145"/>
    <cellStyle name="Moeda 6 3 3 6 5 2" xfId="24848"/>
    <cellStyle name="Moeda 6 3 3 6 6" xfId="20537"/>
    <cellStyle name="Moeda 6 3 3 7" xfId="2999"/>
    <cellStyle name="Moeda 6 3 3 7 2" xfId="11789"/>
    <cellStyle name="Moeda 6 3 3 7 2 2" xfId="29156"/>
    <cellStyle name="Moeda 6 3 3 7 3" xfId="16148"/>
    <cellStyle name="Moeda 6 3 3 7 3 2" xfId="24851"/>
    <cellStyle name="Moeda 6 3 3 7 4" xfId="20540"/>
    <cellStyle name="Moeda 6 3 3 8" xfId="3000"/>
    <cellStyle name="Moeda 6 3 3 8 2" xfId="11790"/>
    <cellStyle name="Moeda 6 3 3 8 2 2" xfId="29157"/>
    <cellStyle name="Moeda 6 3 3 8 3" xfId="16149"/>
    <cellStyle name="Moeda 6 3 3 8 3 2" xfId="24852"/>
    <cellStyle name="Moeda 6 3 3 8 4" xfId="20541"/>
    <cellStyle name="Moeda 6 3 3 9" xfId="8396"/>
    <cellStyle name="Moeda 6 3 3 9 2" xfId="12868"/>
    <cellStyle name="Moeda 6 3 3 9 2 2" xfId="30235"/>
    <cellStyle name="Moeda 6 3 3 9 3" xfId="17262"/>
    <cellStyle name="Moeda 6 3 3 9 3 2" xfId="25931"/>
    <cellStyle name="Moeda 6 3 3 9 4" xfId="21619"/>
    <cellStyle name="Moeda 6 3 4" xfId="3001"/>
    <cellStyle name="Moeda 6 3 4 2" xfId="3002"/>
    <cellStyle name="Moeda 6 3 4 2 2" xfId="3003"/>
    <cellStyle name="Moeda 6 3 4 2 2 2" xfId="11793"/>
    <cellStyle name="Moeda 6 3 4 2 2 2 2" xfId="29160"/>
    <cellStyle name="Moeda 6 3 4 2 2 3" xfId="16152"/>
    <cellStyle name="Moeda 6 3 4 2 2 3 2" xfId="24855"/>
    <cellStyle name="Moeda 6 3 4 2 2 4" xfId="20544"/>
    <cellStyle name="Moeda 6 3 4 2 3" xfId="3004"/>
    <cellStyle name="Moeda 6 3 4 2 3 2" xfId="11794"/>
    <cellStyle name="Moeda 6 3 4 2 3 2 2" xfId="29161"/>
    <cellStyle name="Moeda 6 3 4 2 3 3" xfId="16153"/>
    <cellStyle name="Moeda 6 3 4 2 3 3 2" xfId="24856"/>
    <cellStyle name="Moeda 6 3 4 2 3 4" xfId="20545"/>
    <cellStyle name="Moeda 6 3 4 2 4" xfId="11792"/>
    <cellStyle name="Moeda 6 3 4 2 4 2" xfId="29159"/>
    <cellStyle name="Moeda 6 3 4 2 5" xfId="16151"/>
    <cellStyle name="Moeda 6 3 4 2 5 2" xfId="24854"/>
    <cellStyle name="Moeda 6 3 4 2 6" xfId="20543"/>
    <cellStyle name="Moeda 6 3 4 3" xfId="3005"/>
    <cellStyle name="Moeda 6 3 4 3 2" xfId="3006"/>
    <cellStyle name="Moeda 6 3 4 3 2 2" xfId="11796"/>
    <cellStyle name="Moeda 6 3 4 3 2 2 2" xfId="29163"/>
    <cellStyle name="Moeda 6 3 4 3 2 3" xfId="16155"/>
    <cellStyle name="Moeda 6 3 4 3 2 3 2" xfId="24858"/>
    <cellStyle name="Moeda 6 3 4 3 2 4" xfId="20547"/>
    <cellStyle name="Moeda 6 3 4 3 3" xfId="3007"/>
    <cellStyle name="Moeda 6 3 4 3 3 2" xfId="11797"/>
    <cellStyle name="Moeda 6 3 4 3 3 2 2" xfId="29164"/>
    <cellStyle name="Moeda 6 3 4 3 3 3" xfId="16156"/>
    <cellStyle name="Moeda 6 3 4 3 3 3 2" xfId="24859"/>
    <cellStyle name="Moeda 6 3 4 3 3 4" xfId="20548"/>
    <cellStyle name="Moeda 6 3 4 3 4" xfId="11795"/>
    <cellStyle name="Moeda 6 3 4 3 4 2" xfId="29162"/>
    <cellStyle name="Moeda 6 3 4 3 5" xfId="16154"/>
    <cellStyle name="Moeda 6 3 4 3 5 2" xfId="24857"/>
    <cellStyle name="Moeda 6 3 4 3 6" xfId="20546"/>
    <cellStyle name="Moeda 6 3 4 4" xfId="3008"/>
    <cellStyle name="Moeda 6 3 4 4 2" xfId="11798"/>
    <cellStyle name="Moeda 6 3 4 4 2 2" xfId="29165"/>
    <cellStyle name="Moeda 6 3 4 4 3" xfId="16157"/>
    <cellStyle name="Moeda 6 3 4 4 3 2" xfId="24860"/>
    <cellStyle name="Moeda 6 3 4 4 4" xfId="20549"/>
    <cellStyle name="Moeda 6 3 4 5" xfId="3009"/>
    <cellStyle name="Moeda 6 3 4 5 2" xfId="11799"/>
    <cellStyle name="Moeda 6 3 4 5 2 2" xfId="29166"/>
    <cellStyle name="Moeda 6 3 4 5 3" xfId="16158"/>
    <cellStyle name="Moeda 6 3 4 5 3 2" xfId="24861"/>
    <cellStyle name="Moeda 6 3 4 5 4" xfId="20550"/>
    <cellStyle name="Moeda 6 3 4 6" xfId="8799"/>
    <cellStyle name="Moeda 6 3 4 6 2" xfId="13159"/>
    <cellStyle name="Moeda 6 3 4 6 2 2" xfId="30526"/>
    <cellStyle name="Moeda 6 3 4 6 3" xfId="17593"/>
    <cellStyle name="Moeda 6 3 4 6 3 2" xfId="26222"/>
    <cellStyle name="Moeda 6 3 4 6 4" xfId="21910"/>
    <cellStyle name="Moeda 6 3 4 7" xfId="11791"/>
    <cellStyle name="Moeda 6 3 4 7 2" xfId="29158"/>
    <cellStyle name="Moeda 6 3 4 8" xfId="16150"/>
    <cellStyle name="Moeda 6 3 4 8 2" xfId="24853"/>
    <cellStyle name="Moeda 6 3 4 9" xfId="20542"/>
    <cellStyle name="Moeda 6 3 5" xfId="3010"/>
    <cellStyle name="Moeda 6 3 5 2" xfId="3011"/>
    <cellStyle name="Moeda 6 3 5 2 2" xfId="3012"/>
    <cellStyle name="Moeda 6 3 5 2 2 2" xfId="11802"/>
    <cellStyle name="Moeda 6 3 5 2 2 2 2" xfId="29169"/>
    <cellStyle name="Moeda 6 3 5 2 2 3" xfId="16161"/>
    <cellStyle name="Moeda 6 3 5 2 2 3 2" xfId="24864"/>
    <cellStyle name="Moeda 6 3 5 2 2 4" xfId="20553"/>
    <cellStyle name="Moeda 6 3 5 2 3" xfId="3013"/>
    <cellStyle name="Moeda 6 3 5 2 3 2" xfId="11803"/>
    <cellStyle name="Moeda 6 3 5 2 3 2 2" xfId="29170"/>
    <cellStyle name="Moeda 6 3 5 2 3 3" xfId="16162"/>
    <cellStyle name="Moeda 6 3 5 2 3 3 2" xfId="24865"/>
    <cellStyle name="Moeda 6 3 5 2 3 4" xfId="20554"/>
    <cellStyle name="Moeda 6 3 5 2 4" xfId="11801"/>
    <cellStyle name="Moeda 6 3 5 2 4 2" xfId="29168"/>
    <cellStyle name="Moeda 6 3 5 2 5" xfId="16160"/>
    <cellStyle name="Moeda 6 3 5 2 5 2" xfId="24863"/>
    <cellStyle name="Moeda 6 3 5 2 6" xfId="20552"/>
    <cellStyle name="Moeda 6 3 5 3" xfId="3014"/>
    <cellStyle name="Moeda 6 3 5 3 2" xfId="3015"/>
    <cellStyle name="Moeda 6 3 5 3 2 2" xfId="11805"/>
    <cellStyle name="Moeda 6 3 5 3 2 2 2" xfId="29172"/>
    <cellStyle name="Moeda 6 3 5 3 2 3" xfId="16164"/>
    <cellStyle name="Moeda 6 3 5 3 2 3 2" xfId="24867"/>
    <cellStyle name="Moeda 6 3 5 3 2 4" xfId="20556"/>
    <cellStyle name="Moeda 6 3 5 3 3" xfId="3016"/>
    <cellStyle name="Moeda 6 3 5 3 3 2" xfId="11806"/>
    <cellStyle name="Moeda 6 3 5 3 3 2 2" xfId="29173"/>
    <cellStyle name="Moeda 6 3 5 3 3 3" xfId="16165"/>
    <cellStyle name="Moeda 6 3 5 3 3 3 2" xfId="24868"/>
    <cellStyle name="Moeda 6 3 5 3 3 4" xfId="20557"/>
    <cellStyle name="Moeda 6 3 5 3 4" xfId="11804"/>
    <cellStyle name="Moeda 6 3 5 3 4 2" xfId="29171"/>
    <cellStyle name="Moeda 6 3 5 3 5" xfId="16163"/>
    <cellStyle name="Moeda 6 3 5 3 5 2" xfId="24866"/>
    <cellStyle name="Moeda 6 3 5 3 6" xfId="20555"/>
    <cellStyle name="Moeda 6 3 5 4" xfId="3017"/>
    <cellStyle name="Moeda 6 3 5 4 2" xfId="11807"/>
    <cellStyle name="Moeda 6 3 5 4 2 2" xfId="29174"/>
    <cellStyle name="Moeda 6 3 5 4 3" xfId="16166"/>
    <cellStyle name="Moeda 6 3 5 4 3 2" xfId="24869"/>
    <cellStyle name="Moeda 6 3 5 4 4" xfId="20558"/>
    <cellStyle name="Moeda 6 3 5 5" xfId="3018"/>
    <cellStyle name="Moeda 6 3 5 5 2" xfId="11808"/>
    <cellStyle name="Moeda 6 3 5 5 2 2" xfId="29175"/>
    <cellStyle name="Moeda 6 3 5 5 3" xfId="16167"/>
    <cellStyle name="Moeda 6 3 5 5 3 2" xfId="24870"/>
    <cellStyle name="Moeda 6 3 5 5 4" xfId="20559"/>
    <cellStyle name="Moeda 6 3 5 6" xfId="11800"/>
    <cellStyle name="Moeda 6 3 5 6 2" xfId="29167"/>
    <cellStyle name="Moeda 6 3 5 7" xfId="16159"/>
    <cellStyle name="Moeda 6 3 5 7 2" xfId="24862"/>
    <cellStyle name="Moeda 6 3 5 8" xfId="20551"/>
    <cellStyle name="Moeda 6 3 6" xfId="3019"/>
    <cellStyle name="Moeda 6 3 6 2" xfId="3020"/>
    <cellStyle name="Moeda 6 3 6 2 2" xfId="3021"/>
    <cellStyle name="Moeda 6 3 6 2 2 2" xfId="11811"/>
    <cellStyle name="Moeda 6 3 6 2 2 2 2" xfId="29178"/>
    <cellStyle name="Moeda 6 3 6 2 2 3" xfId="16170"/>
    <cellStyle name="Moeda 6 3 6 2 2 3 2" xfId="24873"/>
    <cellStyle name="Moeda 6 3 6 2 2 4" xfId="20562"/>
    <cellStyle name="Moeda 6 3 6 2 3" xfId="3022"/>
    <cellStyle name="Moeda 6 3 6 2 3 2" xfId="11812"/>
    <cellStyle name="Moeda 6 3 6 2 3 2 2" xfId="29179"/>
    <cellStyle name="Moeda 6 3 6 2 3 3" xfId="16171"/>
    <cellStyle name="Moeda 6 3 6 2 3 3 2" xfId="24874"/>
    <cellStyle name="Moeda 6 3 6 2 3 4" xfId="20563"/>
    <cellStyle name="Moeda 6 3 6 2 4" xfId="11810"/>
    <cellStyle name="Moeda 6 3 6 2 4 2" xfId="29177"/>
    <cellStyle name="Moeda 6 3 6 2 5" xfId="16169"/>
    <cellStyle name="Moeda 6 3 6 2 5 2" xfId="24872"/>
    <cellStyle name="Moeda 6 3 6 2 6" xfId="20561"/>
    <cellStyle name="Moeda 6 3 6 3" xfId="3023"/>
    <cellStyle name="Moeda 6 3 6 3 2" xfId="11813"/>
    <cellStyle name="Moeda 6 3 6 3 2 2" xfId="29180"/>
    <cellStyle name="Moeda 6 3 6 3 3" xfId="16172"/>
    <cellStyle name="Moeda 6 3 6 3 3 2" xfId="24875"/>
    <cellStyle name="Moeda 6 3 6 3 4" xfId="20564"/>
    <cellStyle name="Moeda 6 3 6 4" xfId="3024"/>
    <cellStyle name="Moeda 6 3 6 4 2" xfId="11814"/>
    <cellStyle name="Moeda 6 3 6 4 2 2" xfId="29181"/>
    <cellStyle name="Moeda 6 3 6 4 3" xfId="16173"/>
    <cellStyle name="Moeda 6 3 6 4 3 2" xfId="24876"/>
    <cellStyle name="Moeda 6 3 6 4 4" xfId="20565"/>
    <cellStyle name="Moeda 6 3 6 5" xfId="11809"/>
    <cellStyle name="Moeda 6 3 6 5 2" xfId="29176"/>
    <cellStyle name="Moeda 6 3 6 6" xfId="16168"/>
    <cellStyle name="Moeda 6 3 6 6 2" xfId="24871"/>
    <cellStyle name="Moeda 6 3 6 7" xfId="20560"/>
    <cellStyle name="Moeda 6 3 7" xfId="3025"/>
    <cellStyle name="Moeda 6 3 7 2" xfId="3026"/>
    <cellStyle name="Moeda 6 3 7 2 2" xfId="3027"/>
    <cellStyle name="Moeda 6 3 7 2 2 2" xfId="11817"/>
    <cellStyle name="Moeda 6 3 7 2 2 2 2" xfId="29184"/>
    <cellStyle name="Moeda 6 3 7 2 2 3" xfId="16176"/>
    <cellStyle name="Moeda 6 3 7 2 2 3 2" xfId="24879"/>
    <cellStyle name="Moeda 6 3 7 2 2 4" xfId="20568"/>
    <cellStyle name="Moeda 6 3 7 2 3" xfId="3028"/>
    <cellStyle name="Moeda 6 3 7 2 3 2" xfId="11818"/>
    <cellStyle name="Moeda 6 3 7 2 3 2 2" xfId="29185"/>
    <cellStyle name="Moeda 6 3 7 2 3 3" xfId="16177"/>
    <cellStyle name="Moeda 6 3 7 2 3 3 2" xfId="24880"/>
    <cellStyle name="Moeda 6 3 7 2 3 4" xfId="20569"/>
    <cellStyle name="Moeda 6 3 7 2 4" xfId="11816"/>
    <cellStyle name="Moeda 6 3 7 2 4 2" xfId="29183"/>
    <cellStyle name="Moeda 6 3 7 2 5" xfId="16175"/>
    <cellStyle name="Moeda 6 3 7 2 5 2" xfId="24878"/>
    <cellStyle name="Moeda 6 3 7 2 6" xfId="20567"/>
    <cellStyle name="Moeda 6 3 7 3" xfId="3029"/>
    <cellStyle name="Moeda 6 3 7 3 2" xfId="11819"/>
    <cellStyle name="Moeda 6 3 7 3 2 2" xfId="29186"/>
    <cellStyle name="Moeda 6 3 7 3 3" xfId="16178"/>
    <cellStyle name="Moeda 6 3 7 3 3 2" xfId="24881"/>
    <cellStyle name="Moeda 6 3 7 3 4" xfId="20570"/>
    <cellStyle name="Moeda 6 3 7 4" xfId="3030"/>
    <cellStyle name="Moeda 6 3 7 4 2" xfId="11820"/>
    <cellStyle name="Moeda 6 3 7 4 2 2" xfId="29187"/>
    <cellStyle name="Moeda 6 3 7 4 3" xfId="16179"/>
    <cellStyle name="Moeda 6 3 7 4 3 2" xfId="24882"/>
    <cellStyle name="Moeda 6 3 7 4 4" xfId="20571"/>
    <cellStyle name="Moeda 6 3 7 5" xfId="11815"/>
    <cellStyle name="Moeda 6 3 7 5 2" xfId="29182"/>
    <cellStyle name="Moeda 6 3 7 6" xfId="16174"/>
    <cellStyle name="Moeda 6 3 7 6 2" xfId="24877"/>
    <cellStyle name="Moeda 6 3 7 7" xfId="20566"/>
    <cellStyle name="Moeda 6 3 8" xfId="3031"/>
    <cellStyle name="Moeda 6 3 8 2" xfId="3032"/>
    <cellStyle name="Moeda 6 3 8 2 2" xfId="11822"/>
    <cellStyle name="Moeda 6 3 8 2 2 2" xfId="29189"/>
    <cellStyle name="Moeda 6 3 8 2 3" xfId="16181"/>
    <cellStyle name="Moeda 6 3 8 2 3 2" xfId="24884"/>
    <cellStyle name="Moeda 6 3 8 2 4" xfId="20573"/>
    <cellStyle name="Moeda 6 3 8 3" xfId="3033"/>
    <cellStyle name="Moeda 6 3 8 3 2" xfId="11823"/>
    <cellStyle name="Moeda 6 3 8 3 2 2" xfId="29190"/>
    <cellStyle name="Moeda 6 3 8 3 3" xfId="16182"/>
    <cellStyle name="Moeda 6 3 8 3 3 2" xfId="24885"/>
    <cellStyle name="Moeda 6 3 8 3 4" xfId="20574"/>
    <cellStyle name="Moeda 6 3 8 4" xfId="11821"/>
    <cellStyle name="Moeda 6 3 8 4 2" xfId="29188"/>
    <cellStyle name="Moeda 6 3 8 5" xfId="16180"/>
    <cellStyle name="Moeda 6 3 8 5 2" xfId="24883"/>
    <cellStyle name="Moeda 6 3 8 6" xfId="20572"/>
    <cellStyle name="Moeda 6 3 9" xfId="3034"/>
    <cellStyle name="Moeda 6 3 9 2" xfId="11824"/>
    <cellStyle name="Moeda 6 3 9 2 2" xfId="29191"/>
    <cellStyle name="Moeda 6 3 9 3" xfId="16183"/>
    <cellStyle name="Moeda 6 3 9 3 2" xfId="24886"/>
    <cellStyle name="Moeda 6 3 9 4" xfId="20575"/>
    <cellStyle name="Moeda 6 4" xfId="3035"/>
    <cellStyle name="Moeda 6 4 10" xfId="8397"/>
    <cellStyle name="Moeda 6 4 10 2" xfId="12869"/>
    <cellStyle name="Moeda 6 4 10 2 2" xfId="30236"/>
    <cellStyle name="Moeda 6 4 10 3" xfId="17263"/>
    <cellStyle name="Moeda 6 4 10 3 2" xfId="25932"/>
    <cellStyle name="Moeda 6 4 10 4" xfId="21620"/>
    <cellStyle name="Moeda 6 4 11" xfId="8800"/>
    <cellStyle name="Moeda 6 4 11 2" xfId="13160"/>
    <cellStyle name="Moeda 6 4 11 2 2" xfId="30527"/>
    <cellStyle name="Moeda 6 4 11 3" xfId="17594"/>
    <cellStyle name="Moeda 6 4 11 3 2" xfId="26223"/>
    <cellStyle name="Moeda 6 4 11 4" xfId="21911"/>
    <cellStyle name="Moeda 6 4 12" xfId="11825"/>
    <cellStyle name="Moeda 6 4 12 2" xfId="29192"/>
    <cellStyle name="Moeda 6 4 13" xfId="16184"/>
    <cellStyle name="Moeda 6 4 13 2" xfId="24887"/>
    <cellStyle name="Moeda 6 4 14" xfId="20576"/>
    <cellStyle name="Moeda 6 4 2" xfId="3036"/>
    <cellStyle name="Moeda 6 4 2 10" xfId="8801"/>
    <cellStyle name="Moeda 6 4 2 10 2" xfId="13161"/>
    <cellStyle name="Moeda 6 4 2 10 2 2" xfId="30528"/>
    <cellStyle name="Moeda 6 4 2 10 3" xfId="17595"/>
    <cellStyle name="Moeda 6 4 2 10 3 2" xfId="26224"/>
    <cellStyle name="Moeda 6 4 2 10 4" xfId="21912"/>
    <cellStyle name="Moeda 6 4 2 11" xfId="11826"/>
    <cellStyle name="Moeda 6 4 2 11 2" xfId="29193"/>
    <cellStyle name="Moeda 6 4 2 12" xfId="16185"/>
    <cellStyle name="Moeda 6 4 2 12 2" xfId="24888"/>
    <cellStyle name="Moeda 6 4 2 13" xfId="20577"/>
    <cellStyle name="Moeda 6 4 2 2" xfId="3037"/>
    <cellStyle name="Moeda 6 4 2 2 2" xfId="3038"/>
    <cellStyle name="Moeda 6 4 2 2 2 2" xfId="3039"/>
    <cellStyle name="Moeda 6 4 2 2 2 2 2" xfId="11829"/>
    <cellStyle name="Moeda 6 4 2 2 2 2 2 2" xfId="29196"/>
    <cellStyle name="Moeda 6 4 2 2 2 2 3" xfId="16188"/>
    <cellStyle name="Moeda 6 4 2 2 2 2 3 2" xfId="24891"/>
    <cellStyle name="Moeda 6 4 2 2 2 2 4" xfId="20580"/>
    <cellStyle name="Moeda 6 4 2 2 2 3" xfId="3040"/>
    <cellStyle name="Moeda 6 4 2 2 2 3 2" xfId="11830"/>
    <cellStyle name="Moeda 6 4 2 2 2 3 2 2" xfId="29197"/>
    <cellStyle name="Moeda 6 4 2 2 2 3 3" xfId="16189"/>
    <cellStyle name="Moeda 6 4 2 2 2 3 3 2" xfId="24892"/>
    <cellStyle name="Moeda 6 4 2 2 2 3 4" xfId="20581"/>
    <cellStyle name="Moeda 6 4 2 2 2 4" xfId="11828"/>
    <cellStyle name="Moeda 6 4 2 2 2 4 2" xfId="29195"/>
    <cellStyle name="Moeda 6 4 2 2 2 5" xfId="16187"/>
    <cellStyle name="Moeda 6 4 2 2 2 5 2" xfId="24890"/>
    <cellStyle name="Moeda 6 4 2 2 2 6" xfId="20579"/>
    <cellStyle name="Moeda 6 4 2 2 3" xfId="3041"/>
    <cellStyle name="Moeda 6 4 2 2 3 2" xfId="3042"/>
    <cellStyle name="Moeda 6 4 2 2 3 2 2" xfId="11832"/>
    <cellStyle name="Moeda 6 4 2 2 3 2 2 2" xfId="29199"/>
    <cellStyle name="Moeda 6 4 2 2 3 2 3" xfId="16191"/>
    <cellStyle name="Moeda 6 4 2 2 3 2 3 2" xfId="24894"/>
    <cellStyle name="Moeda 6 4 2 2 3 2 4" xfId="20583"/>
    <cellStyle name="Moeda 6 4 2 2 3 3" xfId="3043"/>
    <cellStyle name="Moeda 6 4 2 2 3 3 2" xfId="11833"/>
    <cellStyle name="Moeda 6 4 2 2 3 3 2 2" xfId="29200"/>
    <cellStyle name="Moeda 6 4 2 2 3 3 3" xfId="16192"/>
    <cellStyle name="Moeda 6 4 2 2 3 3 3 2" xfId="24895"/>
    <cellStyle name="Moeda 6 4 2 2 3 3 4" xfId="20584"/>
    <cellStyle name="Moeda 6 4 2 2 3 4" xfId="11831"/>
    <cellStyle name="Moeda 6 4 2 2 3 4 2" xfId="29198"/>
    <cellStyle name="Moeda 6 4 2 2 3 5" xfId="16190"/>
    <cellStyle name="Moeda 6 4 2 2 3 5 2" xfId="24893"/>
    <cellStyle name="Moeda 6 4 2 2 3 6" xfId="20582"/>
    <cellStyle name="Moeda 6 4 2 2 4" xfId="3044"/>
    <cellStyle name="Moeda 6 4 2 2 4 2" xfId="11834"/>
    <cellStyle name="Moeda 6 4 2 2 4 2 2" xfId="29201"/>
    <cellStyle name="Moeda 6 4 2 2 4 3" xfId="16193"/>
    <cellStyle name="Moeda 6 4 2 2 4 3 2" xfId="24896"/>
    <cellStyle name="Moeda 6 4 2 2 4 4" xfId="20585"/>
    <cellStyle name="Moeda 6 4 2 2 5" xfId="3045"/>
    <cellStyle name="Moeda 6 4 2 2 5 2" xfId="11835"/>
    <cellStyle name="Moeda 6 4 2 2 5 2 2" xfId="29202"/>
    <cellStyle name="Moeda 6 4 2 2 5 3" xfId="16194"/>
    <cellStyle name="Moeda 6 4 2 2 5 3 2" xfId="24897"/>
    <cellStyle name="Moeda 6 4 2 2 5 4" xfId="20586"/>
    <cellStyle name="Moeda 6 4 2 2 6" xfId="8802"/>
    <cellStyle name="Moeda 6 4 2 2 6 2" xfId="13162"/>
    <cellStyle name="Moeda 6 4 2 2 6 2 2" xfId="30529"/>
    <cellStyle name="Moeda 6 4 2 2 6 3" xfId="17596"/>
    <cellStyle name="Moeda 6 4 2 2 6 3 2" xfId="26225"/>
    <cellStyle name="Moeda 6 4 2 2 6 4" xfId="21913"/>
    <cellStyle name="Moeda 6 4 2 2 7" xfId="11827"/>
    <cellStyle name="Moeda 6 4 2 2 7 2" xfId="29194"/>
    <cellStyle name="Moeda 6 4 2 2 8" xfId="16186"/>
    <cellStyle name="Moeda 6 4 2 2 8 2" xfId="24889"/>
    <cellStyle name="Moeda 6 4 2 2 9" xfId="20578"/>
    <cellStyle name="Moeda 6 4 2 3" xfId="3046"/>
    <cellStyle name="Moeda 6 4 2 3 2" xfId="3047"/>
    <cellStyle name="Moeda 6 4 2 3 2 2" xfId="3048"/>
    <cellStyle name="Moeda 6 4 2 3 2 2 2" xfId="11838"/>
    <cellStyle name="Moeda 6 4 2 3 2 2 2 2" xfId="29205"/>
    <cellStyle name="Moeda 6 4 2 3 2 2 3" xfId="16197"/>
    <cellStyle name="Moeda 6 4 2 3 2 2 3 2" xfId="24900"/>
    <cellStyle name="Moeda 6 4 2 3 2 2 4" xfId="20589"/>
    <cellStyle name="Moeda 6 4 2 3 2 3" xfId="3049"/>
    <cellStyle name="Moeda 6 4 2 3 2 3 2" xfId="11839"/>
    <cellStyle name="Moeda 6 4 2 3 2 3 2 2" xfId="29206"/>
    <cellStyle name="Moeda 6 4 2 3 2 3 3" xfId="16198"/>
    <cellStyle name="Moeda 6 4 2 3 2 3 3 2" xfId="24901"/>
    <cellStyle name="Moeda 6 4 2 3 2 3 4" xfId="20590"/>
    <cellStyle name="Moeda 6 4 2 3 2 4" xfId="11837"/>
    <cellStyle name="Moeda 6 4 2 3 2 4 2" xfId="29204"/>
    <cellStyle name="Moeda 6 4 2 3 2 5" xfId="16196"/>
    <cellStyle name="Moeda 6 4 2 3 2 5 2" xfId="24899"/>
    <cellStyle name="Moeda 6 4 2 3 2 6" xfId="20588"/>
    <cellStyle name="Moeda 6 4 2 3 3" xfId="3050"/>
    <cellStyle name="Moeda 6 4 2 3 3 2" xfId="3051"/>
    <cellStyle name="Moeda 6 4 2 3 3 2 2" xfId="11841"/>
    <cellStyle name="Moeda 6 4 2 3 3 2 2 2" xfId="29208"/>
    <cellStyle name="Moeda 6 4 2 3 3 2 3" xfId="16200"/>
    <cellStyle name="Moeda 6 4 2 3 3 2 3 2" xfId="24903"/>
    <cellStyle name="Moeda 6 4 2 3 3 2 4" xfId="20592"/>
    <cellStyle name="Moeda 6 4 2 3 3 3" xfId="3052"/>
    <cellStyle name="Moeda 6 4 2 3 3 3 2" xfId="11842"/>
    <cellStyle name="Moeda 6 4 2 3 3 3 2 2" xfId="29209"/>
    <cellStyle name="Moeda 6 4 2 3 3 3 3" xfId="16201"/>
    <cellStyle name="Moeda 6 4 2 3 3 3 3 2" xfId="24904"/>
    <cellStyle name="Moeda 6 4 2 3 3 3 4" xfId="20593"/>
    <cellStyle name="Moeda 6 4 2 3 3 4" xfId="11840"/>
    <cellStyle name="Moeda 6 4 2 3 3 4 2" xfId="29207"/>
    <cellStyle name="Moeda 6 4 2 3 3 5" xfId="16199"/>
    <cellStyle name="Moeda 6 4 2 3 3 5 2" xfId="24902"/>
    <cellStyle name="Moeda 6 4 2 3 3 6" xfId="20591"/>
    <cellStyle name="Moeda 6 4 2 3 4" xfId="3053"/>
    <cellStyle name="Moeda 6 4 2 3 4 2" xfId="11843"/>
    <cellStyle name="Moeda 6 4 2 3 4 2 2" xfId="29210"/>
    <cellStyle name="Moeda 6 4 2 3 4 3" xfId="16202"/>
    <cellStyle name="Moeda 6 4 2 3 4 3 2" xfId="24905"/>
    <cellStyle name="Moeda 6 4 2 3 4 4" xfId="20594"/>
    <cellStyle name="Moeda 6 4 2 3 5" xfId="3054"/>
    <cellStyle name="Moeda 6 4 2 3 5 2" xfId="11844"/>
    <cellStyle name="Moeda 6 4 2 3 5 2 2" xfId="29211"/>
    <cellStyle name="Moeda 6 4 2 3 5 3" xfId="16203"/>
    <cellStyle name="Moeda 6 4 2 3 5 3 2" xfId="24906"/>
    <cellStyle name="Moeda 6 4 2 3 5 4" xfId="20595"/>
    <cellStyle name="Moeda 6 4 2 3 6" xfId="11836"/>
    <cellStyle name="Moeda 6 4 2 3 6 2" xfId="29203"/>
    <cellStyle name="Moeda 6 4 2 3 7" xfId="16195"/>
    <cellStyle name="Moeda 6 4 2 3 7 2" xfId="24898"/>
    <cellStyle name="Moeda 6 4 2 3 8" xfId="20587"/>
    <cellStyle name="Moeda 6 4 2 4" xfId="3055"/>
    <cellStyle name="Moeda 6 4 2 4 2" xfId="3056"/>
    <cellStyle name="Moeda 6 4 2 4 2 2" xfId="3057"/>
    <cellStyle name="Moeda 6 4 2 4 2 2 2" xfId="11847"/>
    <cellStyle name="Moeda 6 4 2 4 2 2 2 2" xfId="29214"/>
    <cellStyle name="Moeda 6 4 2 4 2 2 3" xfId="16206"/>
    <cellStyle name="Moeda 6 4 2 4 2 2 3 2" xfId="24909"/>
    <cellStyle name="Moeda 6 4 2 4 2 2 4" xfId="20598"/>
    <cellStyle name="Moeda 6 4 2 4 2 3" xfId="3058"/>
    <cellStyle name="Moeda 6 4 2 4 2 3 2" xfId="11848"/>
    <cellStyle name="Moeda 6 4 2 4 2 3 2 2" xfId="29215"/>
    <cellStyle name="Moeda 6 4 2 4 2 3 3" xfId="16207"/>
    <cellStyle name="Moeda 6 4 2 4 2 3 3 2" xfId="24910"/>
    <cellStyle name="Moeda 6 4 2 4 2 3 4" xfId="20599"/>
    <cellStyle name="Moeda 6 4 2 4 2 4" xfId="11846"/>
    <cellStyle name="Moeda 6 4 2 4 2 4 2" xfId="29213"/>
    <cellStyle name="Moeda 6 4 2 4 2 5" xfId="16205"/>
    <cellStyle name="Moeda 6 4 2 4 2 5 2" xfId="24908"/>
    <cellStyle name="Moeda 6 4 2 4 2 6" xfId="20597"/>
    <cellStyle name="Moeda 6 4 2 4 3" xfId="3059"/>
    <cellStyle name="Moeda 6 4 2 4 3 2" xfId="11849"/>
    <cellStyle name="Moeda 6 4 2 4 3 2 2" xfId="29216"/>
    <cellStyle name="Moeda 6 4 2 4 3 3" xfId="16208"/>
    <cellStyle name="Moeda 6 4 2 4 3 3 2" xfId="24911"/>
    <cellStyle name="Moeda 6 4 2 4 3 4" xfId="20600"/>
    <cellStyle name="Moeda 6 4 2 4 4" xfId="3060"/>
    <cellStyle name="Moeda 6 4 2 4 4 2" xfId="11850"/>
    <cellStyle name="Moeda 6 4 2 4 4 2 2" xfId="29217"/>
    <cellStyle name="Moeda 6 4 2 4 4 3" xfId="16209"/>
    <cellStyle name="Moeda 6 4 2 4 4 3 2" xfId="24912"/>
    <cellStyle name="Moeda 6 4 2 4 4 4" xfId="20601"/>
    <cellStyle name="Moeda 6 4 2 4 5" xfId="11845"/>
    <cellStyle name="Moeda 6 4 2 4 5 2" xfId="29212"/>
    <cellStyle name="Moeda 6 4 2 4 6" xfId="16204"/>
    <cellStyle name="Moeda 6 4 2 4 6 2" xfId="24907"/>
    <cellStyle name="Moeda 6 4 2 4 7" xfId="20596"/>
    <cellStyle name="Moeda 6 4 2 5" xfId="3061"/>
    <cellStyle name="Moeda 6 4 2 5 2" xfId="3062"/>
    <cellStyle name="Moeda 6 4 2 5 2 2" xfId="3063"/>
    <cellStyle name="Moeda 6 4 2 5 2 2 2" xfId="11853"/>
    <cellStyle name="Moeda 6 4 2 5 2 2 2 2" xfId="29220"/>
    <cellStyle name="Moeda 6 4 2 5 2 2 3" xfId="16212"/>
    <cellStyle name="Moeda 6 4 2 5 2 2 3 2" xfId="24915"/>
    <cellStyle name="Moeda 6 4 2 5 2 2 4" xfId="20604"/>
    <cellStyle name="Moeda 6 4 2 5 2 3" xfId="3064"/>
    <cellStyle name="Moeda 6 4 2 5 2 3 2" xfId="11854"/>
    <cellStyle name="Moeda 6 4 2 5 2 3 2 2" xfId="29221"/>
    <cellStyle name="Moeda 6 4 2 5 2 3 3" xfId="16213"/>
    <cellStyle name="Moeda 6 4 2 5 2 3 3 2" xfId="24916"/>
    <cellStyle name="Moeda 6 4 2 5 2 3 4" xfId="20605"/>
    <cellStyle name="Moeda 6 4 2 5 2 4" xfId="11852"/>
    <cellStyle name="Moeda 6 4 2 5 2 4 2" xfId="29219"/>
    <cellStyle name="Moeda 6 4 2 5 2 5" xfId="16211"/>
    <cellStyle name="Moeda 6 4 2 5 2 5 2" xfId="24914"/>
    <cellStyle name="Moeda 6 4 2 5 2 6" xfId="20603"/>
    <cellStyle name="Moeda 6 4 2 5 3" xfId="3065"/>
    <cellStyle name="Moeda 6 4 2 5 3 2" xfId="11855"/>
    <cellStyle name="Moeda 6 4 2 5 3 2 2" xfId="29222"/>
    <cellStyle name="Moeda 6 4 2 5 3 3" xfId="16214"/>
    <cellStyle name="Moeda 6 4 2 5 3 3 2" xfId="24917"/>
    <cellStyle name="Moeda 6 4 2 5 3 4" xfId="20606"/>
    <cellStyle name="Moeda 6 4 2 5 4" xfId="3066"/>
    <cellStyle name="Moeda 6 4 2 5 4 2" xfId="11856"/>
    <cellStyle name="Moeda 6 4 2 5 4 2 2" xfId="29223"/>
    <cellStyle name="Moeda 6 4 2 5 4 3" xfId="16215"/>
    <cellStyle name="Moeda 6 4 2 5 4 3 2" xfId="24918"/>
    <cellStyle name="Moeda 6 4 2 5 4 4" xfId="20607"/>
    <cellStyle name="Moeda 6 4 2 5 5" xfId="11851"/>
    <cellStyle name="Moeda 6 4 2 5 5 2" xfId="29218"/>
    <cellStyle name="Moeda 6 4 2 5 6" xfId="16210"/>
    <cellStyle name="Moeda 6 4 2 5 6 2" xfId="24913"/>
    <cellStyle name="Moeda 6 4 2 5 7" xfId="20602"/>
    <cellStyle name="Moeda 6 4 2 6" xfId="3067"/>
    <cellStyle name="Moeda 6 4 2 6 2" xfId="3068"/>
    <cellStyle name="Moeda 6 4 2 6 2 2" xfId="11858"/>
    <cellStyle name="Moeda 6 4 2 6 2 2 2" xfId="29225"/>
    <cellStyle name="Moeda 6 4 2 6 2 3" xfId="16217"/>
    <cellStyle name="Moeda 6 4 2 6 2 3 2" xfId="24920"/>
    <cellStyle name="Moeda 6 4 2 6 2 4" xfId="20609"/>
    <cellStyle name="Moeda 6 4 2 6 3" xfId="3069"/>
    <cellStyle name="Moeda 6 4 2 6 3 2" xfId="11859"/>
    <cellStyle name="Moeda 6 4 2 6 3 2 2" xfId="29226"/>
    <cellStyle name="Moeda 6 4 2 6 3 3" xfId="16218"/>
    <cellStyle name="Moeda 6 4 2 6 3 3 2" xfId="24921"/>
    <cellStyle name="Moeda 6 4 2 6 3 4" xfId="20610"/>
    <cellStyle name="Moeda 6 4 2 6 4" xfId="11857"/>
    <cellStyle name="Moeda 6 4 2 6 4 2" xfId="29224"/>
    <cellStyle name="Moeda 6 4 2 6 5" xfId="16216"/>
    <cellStyle name="Moeda 6 4 2 6 5 2" xfId="24919"/>
    <cellStyle name="Moeda 6 4 2 6 6" xfId="20608"/>
    <cellStyle name="Moeda 6 4 2 7" xfId="3070"/>
    <cellStyle name="Moeda 6 4 2 7 2" xfId="11860"/>
    <cellStyle name="Moeda 6 4 2 7 2 2" xfId="29227"/>
    <cellStyle name="Moeda 6 4 2 7 3" xfId="16219"/>
    <cellStyle name="Moeda 6 4 2 7 3 2" xfId="24922"/>
    <cellStyle name="Moeda 6 4 2 7 4" xfId="20611"/>
    <cellStyle name="Moeda 6 4 2 8" xfId="3071"/>
    <cellStyle name="Moeda 6 4 2 8 2" xfId="11861"/>
    <cellStyle name="Moeda 6 4 2 8 2 2" xfId="29228"/>
    <cellStyle name="Moeda 6 4 2 8 3" xfId="16220"/>
    <cellStyle name="Moeda 6 4 2 8 3 2" xfId="24923"/>
    <cellStyle name="Moeda 6 4 2 8 4" xfId="20612"/>
    <cellStyle name="Moeda 6 4 2 9" xfId="8398"/>
    <cellStyle name="Moeda 6 4 2 9 2" xfId="12870"/>
    <cellStyle name="Moeda 6 4 2 9 2 2" xfId="30237"/>
    <cellStyle name="Moeda 6 4 2 9 3" xfId="17264"/>
    <cellStyle name="Moeda 6 4 2 9 3 2" xfId="25933"/>
    <cellStyle name="Moeda 6 4 2 9 4" xfId="21621"/>
    <cellStyle name="Moeda 6 4 3" xfId="3072"/>
    <cellStyle name="Moeda 6 4 3 2" xfId="3073"/>
    <cellStyle name="Moeda 6 4 3 2 2" xfId="3074"/>
    <cellStyle name="Moeda 6 4 3 2 2 2" xfId="11864"/>
    <cellStyle name="Moeda 6 4 3 2 2 2 2" xfId="29231"/>
    <cellStyle name="Moeda 6 4 3 2 2 3" xfId="16223"/>
    <cellStyle name="Moeda 6 4 3 2 2 3 2" xfId="24926"/>
    <cellStyle name="Moeda 6 4 3 2 2 4" xfId="20615"/>
    <cellStyle name="Moeda 6 4 3 2 3" xfId="3075"/>
    <cellStyle name="Moeda 6 4 3 2 3 2" xfId="11865"/>
    <cellStyle name="Moeda 6 4 3 2 3 2 2" xfId="29232"/>
    <cellStyle name="Moeda 6 4 3 2 3 3" xfId="16224"/>
    <cellStyle name="Moeda 6 4 3 2 3 3 2" xfId="24927"/>
    <cellStyle name="Moeda 6 4 3 2 3 4" xfId="20616"/>
    <cellStyle name="Moeda 6 4 3 2 4" xfId="11863"/>
    <cellStyle name="Moeda 6 4 3 2 4 2" xfId="29230"/>
    <cellStyle name="Moeda 6 4 3 2 5" xfId="16222"/>
    <cellStyle name="Moeda 6 4 3 2 5 2" xfId="24925"/>
    <cellStyle name="Moeda 6 4 3 2 6" xfId="20614"/>
    <cellStyle name="Moeda 6 4 3 3" xfId="3076"/>
    <cellStyle name="Moeda 6 4 3 3 2" xfId="3077"/>
    <cellStyle name="Moeda 6 4 3 3 2 2" xfId="11867"/>
    <cellStyle name="Moeda 6 4 3 3 2 2 2" xfId="29234"/>
    <cellStyle name="Moeda 6 4 3 3 2 3" xfId="16226"/>
    <cellStyle name="Moeda 6 4 3 3 2 3 2" xfId="24929"/>
    <cellStyle name="Moeda 6 4 3 3 2 4" xfId="20618"/>
    <cellStyle name="Moeda 6 4 3 3 3" xfId="3078"/>
    <cellStyle name="Moeda 6 4 3 3 3 2" xfId="11868"/>
    <cellStyle name="Moeda 6 4 3 3 3 2 2" xfId="29235"/>
    <cellStyle name="Moeda 6 4 3 3 3 3" xfId="16227"/>
    <cellStyle name="Moeda 6 4 3 3 3 3 2" xfId="24930"/>
    <cellStyle name="Moeda 6 4 3 3 3 4" xfId="20619"/>
    <cellStyle name="Moeda 6 4 3 3 4" xfId="11866"/>
    <cellStyle name="Moeda 6 4 3 3 4 2" xfId="29233"/>
    <cellStyle name="Moeda 6 4 3 3 5" xfId="16225"/>
    <cellStyle name="Moeda 6 4 3 3 5 2" xfId="24928"/>
    <cellStyle name="Moeda 6 4 3 3 6" xfId="20617"/>
    <cellStyle name="Moeda 6 4 3 4" xfId="3079"/>
    <cellStyle name="Moeda 6 4 3 4 2" xfId="11869"/>
    <cellStyle name="Moeda 6 4 3 4 2 2" xfId="29236"/>
    <cellStyle name="Moeda 6 4 3 4 3" xfId="16228"/>
    <cellStyle name="Moeda 6 4 3 4 3 2" xfId="24931"/>
    <cellStyle name="Moeda 6 4 3 4 4" xfId="20620"/>
    <cellStyle name="Moeda 6 4 3 5" xfId="3080"/>
    <cellStyle name="Moeda 6 4 3 5 2" xfId="11870"/>
    <cellStyle name="Moeda 6 4 3 5 2 2" xfId="29237"/>
    <cellStyle name="Moeda 6 4 3 5 3" xfId="16229"/>
    <cellStyle name="Moeda 6 4 3 5 3 2" xfId="24932"/>
    <cellStyle name="Moeda 6 4 3 5 4" xfId="20621"/>
    <cellStyle name="Moeda 6 4 3 6" xfId="8803"/>
    <cellStyle name="Moeda 6 4 3 6 2" xfId="13163"/>
    <cellStyle name="Moeda 6 4 3 6 2 2" xfId="30530"/>
    <cellStyle name="Moeda 6 4 3 6 3" xfId="17597"/>
    <cellStyle name="Moeda 6 4 3 6 3 2" xfId="26226"/>
    <cellStyle name="Moeda 6 4 3 6 4" xfId="21914"/>
    <cellStyle name="Moeda 6 4 3 7" xfId="11862"/>
    <cellStyle name="Moeda 6 4 3 7 2" xfId="29229"/>
    <cellStyle name="Moeda 6 4 3 8" xfId="16221"/>
    <cellStyle name="Moeda 6 4 3 8 2" xfId="24924"/>
    <cellStyle name="Moeda 6 4 3 9" xfId="20613"/>
    <cellStyle name="Moeda 6 4 4" xfId="3081"/>
    <cellStyle name="Moeda 6 4 4 2" xfId="3082"/>
    <cellStyle name="Moeda 6 4 4 2 2" xfId="3083"/>
    <cellStyle name="Moeda 6 4 4 2 2 2" xfId="11873"/>
    <cellStyle name="Moeda 6 4 4 2 2 2 2" xfId="29240"/>
    <cellStyle name="Moeda 6 4 4 2 2 3" xfId="16232"/>
    <cellStyle name="Moeda 6 4 4 2 2 3 2" xfId="24935"/>
    <cellStyle name="Moeda 6 4 4 2 2 4" xfId="20624"/>
    <cellStyle name="Moeda 6 4 4 2 3" xfId="3084"/>
    <cellStyle name="Moeda 6 4 4 2 3 2" xfId="11874"/>
    <cellStyle name="Moeda 6 4 4 2 3 2 2" xfId="29241"/>
    <cellStyle name="Moeda 6 4 4 2 3 3" xfId="16233"/>
    <cellStyle name="Moeda 6 4 4 2 3 3 2" xfId="24936"/>
    <cellStyle name="Moeda 6 4 4 2 3 4" xfId="20625"/>
    <cellStyle name="Moeda 6 4 4 2 4" xfId="11872"/>
    <cellStyle name="Moeda 6 4 4 2 4 2" xfId="29239"/>
    <cellStyle name="Moeda 6 4 4 2 5" xfId="16231"/>
    <cellStyle name="Moeda 6 4 4 2 5 2" xfId="24934"/>
    <cellStyle name="Moeda 6 4 4 2 6" xfId="20623"/>
    <cellStyle name="Moeda 6 4 4 3" xfId="3085"/>
    <cellStyle name="Moeda 6 4 4 3 2" xfId="3086"/>
    <cellStyle name="Moeda 6 4 4 3 2 2" xfId="11876"/>
    <cellStyle name="Moeda 6 4 4 3 2 2 2" xfId="29243"/>
    <cellStyle name="Moeda 6 4 4 3 2 3" xfId="16235"/>
    <cellStyle name="Moeda 6 4 4 3 2 3 2" xfId="24938"/>
    <cellStyle name="Moeda 6 4 4 3 2 4" xfId="20627"/>
    <cellStyle name="Moeda 6 4 4 3 3" xfId="3087"/>
    <cellStyle name="Moeda 6 4 4 3 3 2" xfId="11877"/>
    <cellStyle name="Moeda 6 4 4 3 3 2 2" xfId="29244"/>
    <cellStyle name="Moeda 6 4 4 3 3 3" xfId="16236"/>
    <cellStyle name="Moeda 6 4 4 3 3 3 2" xfId="24939"/>
    <cellStyle name="Moeda 6 4 4 3 3 4" xfId="20628"/>
    <cellStyle name="Moeda 6 4 4 3 4" xfId="11875"/>
    <cellStyle name="Moeda 6 4 4 3 4 2" xfId="29242"/>
    <cellStyle name="Moeda 6 4 4 3 5" xfId="16234"/>
    <cellStyle name="Moeda 6 4 4 3 5 2" xfId="24937"/>
    <cellStyle name="Moeda 6 4 4 3 6" xfId="20626"/>
    <cellStyle name="Moeda 6 4 4 4" xfId="3088"/>
    <cellStyle name="Moeda 6 4 4 4 2" xfId="11878"/>
    <cellStyle name="Moeda 6 4 4 4 2 2" xfId="29245"/>
    <cellStyle name="Moeda 6 4 4 4 3" xfId="16237"/>
    <cellStyle name="Moeda 6 4 4 4 3 2" xfId="24940"/>
    <cellStyle name="Moeda 6 4 4 4 4" xfId="20629"/>
    <cellStyle name="Moeda 6 4 4 5" xfId="3089"/>
    <cellStyle name="Moeda 6 4 4 5 2" xfId="11879"/>
    <cellStyle name="Moeda 6 4 4 5 2 2" xfId="29246"/>
    <cellStyle name="Moeda 6 4 4 5 3" xfId="16238"/>
    <cellStyle name="Moeda 6 4 4 5 3 2" xfId="24941"/>
    <cellStyle name="Moeda 6 4 4 5 4" xfId="20630"/>
    <cellStyle name="Moeda 6 4 4 6" xfId="11871"/>
    <cellStyle name="Moeda 6 4 4 6 2" xfId="29238"/>
    <cellStyle name="Moeda 6 4 4 7" xfId="16230"/>
    <cellStyle name="Moeda 6 4 4 7 2" xfId="24933"/>
    <cellStyle name="Moeda 6 4 4 8" xfId="20622"/>
    <cellStyle name="Moeda 6 4 5" xfId="3090"/>
    <cellStyle name="Moeda 6 4 5 2" xfId="3091"/>
    <cellStyle name="Moeda 6 4 5 2 2" xfId="3092"/>
    <cellStyle name="Moeda 6 4 5 2 2 2" xfId="11882"/>
    <cellStyle name="Moeda 6 4 5 2 2 2 2" xfId="29249"/>
    <cellStyle name="Moeda 6 4 5 2 2 3" xfId="16241"/>
    <cellStyle name="Moeda 6 4 5 2 2 3 2" xfId="24944"/>
    <cellStyle name="Moeda 6 4 5 2 2 4" xfId="20633"/>
    <cellStyle name="Moeda 6 4 5 2 3" xfId="3093"/>
    <cellStyle name="Moeda 6 4 5 2 3 2" xfId="11883"/>
    <cellStyle name="Moeda 6 4 5 2 3 2 2" xfId="29250"/>
    <cellStyle name="Moeda 6 4 5 2 3 3" xfId="16242"/>
    <cellStyle name="Moeda 6 4 5 2 3 3 2" xfId="24945"/>
    <cellStyle name="Moeda 6 4 5 2 3 4" xfId="20634"/>
    <cellStyle name="Moeda 6 4 5 2 4" xfId="11881"/>
    <cellStyle name="Moeda 6 4 5 2 4 2" xfId="29248"/>
    <cellStyle name="Moeda 6 4 5 2 5" xfId="16240"/>
    <cellStyle name="Moeda 6 4 5 2 5 2" xfId="24943"/>
    <cellStyle name="Moeda 6 4 5 2 6" xfId="20632"/>
    <cellStyle name="Moeda 6 4 5 3" xfId="3094"/>
    <cellStyle name="Moeda 6 4 5 3 2" xfId="11884"/>
    <cellStyle name="Moeda 6 4 5 3 2 2" xfId="29251"/>
    <cellStyle name="Moeda 6 4 5 3 3" xfId="16243"/>
    <cellStyle name="Moeda 6 4 5 3 3 2" xfId="24946"/>
    <cellStyle name="Moeda 6 4 5 3 4" xfId="20635"/>
    <cellStyle name="Moeda 6 4 5 4" xfId="3095"/>
    <cellStyle name="Moeda 6 4 5 4 2" xfId="11885"/>
    <cellStyle name="Moeda 6 4 5 4 2 2" xfId="29252"/>
    <cellStyle name="Moeda 6 4 5 4 3" xfId="16244"/>
    <cellStyle name="Moeda 6 4 5 4 3 2" xfId="24947"/>
    <cellStyle name="Moeda 6 4 5 4 4" xfId="20636"/>
    <cellStyle name="Moeda 6 4 5 5" xfId="11880"/>
    <cellStyle name="Moeda 6 4 5 5 2" xfId="29247"/>
    <cellStyle name="Moeda 6 4 5 6" xfId="16239"/>
    <cellStyle name="Moeda 6 4 5 6 2" xfId="24942"/>
    <cellStyle name="Moeda 6 4 5 7" xfId="20631"/>
    <cellStyle name="Moeda 6 4 6" xfId="3096"/>
    <cellStyle name="Moeda 6 4 6 2" xfId="3097"/>
    <cellStyle name="Moeda 6 4 6 2 2" xfId="3098"/>
    <cellStyle name="Moeda 6 4 6 2 2 2" xfId="11888"/>
    <cellStyle name="Moeda 6 4 6 2 2 2 2" xfId="29255"/>
    <cellStyle name="Moeda 6 4 6 2 2 3" xfId="16247"/>
    <cellStyle name="Moeda 6 4 6 2 2 3 2" xfId="24950"/>
    <cellStyle name="Moeda 6 4 6 2 2 4" xfId="20639"/>
    <cellStyle name="Moeda 6 4 6 2 3" xfId="3099"/>
    <cellStyle name="Moeda 6 4 6 2 3 2" xfId="11889"/>
    <cellStyle name="Moeda 6 4 6 2 3 2 2" xfId="29256"/>
    <cellStyle name="Moeda 6 4 6 2 3 3" xfId="16248"/>
    <cellStyle name="Moeda 6 4 6 2 3 3 2" xfId="24951"/>
    <cellStyle name="Moeda 6 4 6 2 3 4" xfId="20640"/>
    <cellStyle name="Moeda 6 4 6 2 4" xfId="11887"/>
    <cellStyle name="Moeda 6 4 6 2 4 2" xfId="29254"/>
    <cellStyle name="Moeda 6 4 6 2 5" xfId="16246"/>
    <cellStyle name="Moeda 6 4 6 2 5 2" xfId="24949"/>
    <cellStyle name="Moeda 6 4 6 2 6" xfId="20638"/>
    <cellStyle name="Moeda 6 4 6 3" xfId="3100"/>
    <cellStyle name="Moeda 6 4 6 3 2" xfId="11890"/>
    <cellStyle name="Moeda 6 4 6 3 2 2" xfId="29257"/>
    <cellStyle name="Moeda 6 4 6 3 3" xfId="16249"/>
    <cellStyle name="Moeda 6 4 6 3 3 2" xfId="24952"/>
    <cellStyle name="Moeda 6 4 6 3 4" xfId="20641"/>
    <cellStyle name="Moeda 6 4 6 4" xfId="3101"/>
    <cellStyle name="Moeda 6 4 6 4 2" xfId="11891"/>
    <cellStyle name="Moeda 6 4 6 4 2 2" xfId="29258"/>
    <cellStyle name="Moeda 6 4 6 4 3" xfId="16250"/>
    <cellStyle name="Moeda 6 4 6 4 3 2" xfId="24953"/>
    <cellStyle name="Moeda 6 4 6 4 4" xfId="20642"/>
    <cellStyle name="Moeda 6 4 6 5" xfId="11886"/>
    <cellStyle name="Moeda 6 4 6 5 2" xfId="29253"/>
    <cellStyle name="Moeda 6 4 6 6" xfId="16245"/>
    <cellStyle name="Moeda 6 4 6 6 2" xfId="24948"/>
    <cellStyle name="Moeda 6 4 6 7" xfId="20637"/>
    <cellStyle name="Moeda 6 4 7" xfId="3102"/>
    <cellStyle name="Moeda 6 4 7 2" xfId="3103"/>
    <cellStyle name="Moeda 6 4 7 2 2" xfId="11893"/>
    <cellStyle name="Moeda 6 4 7 2 2 2" xfId="29260"/>
    <cellStyle name="Moeda 6 4 7 2 3" xfId="16252"/>
    <cellStyle name="Moeda 6 4 7 2 3 2" xfId="24955"/>
    <cellStyle name="Moeda 6 4 7 2 4" xfId="20644"/>
    <cellStyle name="Moeda 6 4 7 3" xfId="3104"/>
    <cellStyle name="Moeda 6 4 7 3 2" xfId="11894"/>
    <cellStyle name="Moeda 6 4 7 3 2 2" xfId="29261"/>
    <cellStyle name="Moeda 6 4 7 3 3" xfId="16253"/>
    <cellStyle name="Moeda 6 4 7 3 3 2" xfId="24956"/>
    <cellStyle name="Moeda 6 4 7 3 4" xfId="20645"/>
    <cellStyle name="Moeda 6 4 7 4" xfId="11892"/>
    <cellStyle name="Moeda 6 4 7 4 2" xfId="29259"/>
    <cellStyle name="Moeda 6 4 7 5" xfId="16251"/>
    <cellStyle name="Moeda 6 4 7 5 2" xfId="24954"/>
    <cellStyle name="Moeda 6 4 7 6" xfId="20643"/>
    <cellStyle name="Moeda 6 4 8" xfId="3105"/>
    <cellStyle name="Moeda 6 4 8 2" xfId="11895"/>
    <cellStyle name="Moeda 6 4 8 2 2" xfId="29262"/>
    <cellStyle name="Moeda 6 4 8 3" xfId="16254"/>
    <cellStyle name="Moeda 6 4 8 3 2" xfId="24957"/>
    <cellStyle name="Moeda 6 4 8 4" xfId="20646"/>
    <cellStyle name="Moeda 6 4 9" xfId="3106"/>
    <cellStyle name="Moeda 6 4 9 2" xfId="11896"/>
    <cellStyle name="Moeda 6 4 9 2 2" xfId="29263"/>
    <cellStyle name="Moeda 6 4 9 3" xfId="16255"/>
    <cellStyle name="Moeda 6 4 9 3 2" xfId="24958"/>
    <cellStyle name="Moeda 6 4 9 4" xfId="20647"/>
    <cellStyle name="Moeda 6 5" xfId="3107"/>
    <cellStyle name="Moeda 6 5 10" xfId="8804"/>
    <cellStyle name="Moeda 6 5 10 2" xfId="13164"/>
    <cellStyle name="Moeda 6 5 10 2 2" xfId="30531"/>
    <cellStyle name="Moeda 6 5 10 3" xfId="17598"/>
    <cellStyle name="Moeda 6 5 10 3 2" xfId="26227"/>
    <cellStyle name="Moeda 6 5 10 4" xfId="21915"/>
    <cellStyle name="Moeda 6 5 11" xfId="11897"/>
    <cellStyle name="Moeda 6 5 11 2" xfId="29264"/>
    <cellStyle name="Moeda 6 5 12" xfId="16256"/>
    <cellStyle name="Moeda 6 5 12 2" xfId="24959"/>
    <cellStyle name="Moeda 6 5 13" xfId="20648"/>
    <cellStyle name="Moeda 6 5 2" xfId="3108"/>
    <cellStyle name="Moeda 6 5 2 2" xfId="3109"/>
    <cellStyle name="Moeda 6 5 2 2 2" xfId="3110"/>
    <cellStyle name="Moeda 6 5 2 2 2 2" xfId="11900"/>
    <cellStyle name="Moeda 6 5 2 2 2 2 2" xfId="29267"/>
    <cellStyle name="Moeda 6 5 2 2 2 3" xfId="16259"/>
    <cellStyle name="Moeda 6 5 2 2 2 3 2" xfId="24962"/>
    <cellStyle name="Moeda 6 5 2 2 2 4" xfId="20651"/>
    <cellStyle name="Moeda 6 5 2 2 3" xfId="3111"/>
    <cellStyle name="Moeda 6 5 2 2 3 2" xfId="11901"/>
    <cellStyle name="Moeda 6 5 2 2 3 2 2" xfId="29268"/>
    <cellStyle name="Moeda 6 5 2 2 3 3" xfId="16260"/>
    <cellStyle name="Moeda 6 5 2 2 3 3 2" xfId="24963"/>
    <cellStyle name="Moeda 6 5 2 2 3 4" xfId="20652"/>
    <cellStyle name="Moeda 6 5 2 2 4" xfId="11899"/>
    <cellStyle name="Moeda 6 5 2 2 4 2" xfId="29266"/>
    <cellStyle name="Moeda 6 5 2 2 5" xfId="16258"/>
    <cellStyle name="Moeda 6 5 2 2 5 2" xfId="24961"/>
    <cellStyle name="Moeda 6 5 2 2 6" xfId="20650"/>
    <cellStyle name="Moeda 6 5 2 3" xfId="3112"/>
    <cellStyle name="Moeda 6 5 2 3 2" xfId="3113"/>
    <cellStyle name="Moeda 6 5 2 3 2 2" xfId="11903"/>
    <cellStyle name="Moeda 6 5 2 3 2 2 2" xfId="29270"/>
    <cellStyle name="Moeda 6 5 2 3 2 3" xfId="16262"/>
    <cellStyle name="Moeda 6 5 2 3 2 3 2" xfId="24965"/>
    <cellStyle name="Moeda 6 5 2 3 2 4" xfId="20654"/>
    <cellStyle name="Moeda 6 5 2 3 3" xfId="3114"/>
    <cellStyle name="Moeda 6 5 2 3 3 2" xfId="11904"/>
    <cellStyle name="Moeda 6 5 2 3 3 2 2" xfId="29271"/>
    <cellStyle name="Moeda 6 5 2 3 3 3" xfId="16263"/>
    <cellStyle name="Moeda 6 5 2 3 3 3 2" xfId="24966"/>
    <cellStyle name="Moeda 6 5 2 3 3 4" xfId="20655"/>
    <cellStyle name="Moeda 6 5 2 3 4" xfId="11902"/>
    <cellStyle name="Moeda 6 5 2 3 4 2" xfId="29269"/>
    <cellStyle name="Moeda 6 5 2 3 5" xfId="16261"/>
    <cellStyle name="Moeda 6 5 2 3 5 2" xfId="24964"/>
    <cellStyle name="Moeda 6 5 2 3 6" xfId="20653"/>
    <cellStyle name="Moeda 6 5 2 4" xfId="3115"/>
    <cellStyle name="Moeda 6 5 2 4 2" xfId="11905"/>
    <cellStyle name="Moeda 6 5 2 4 2 2" xfId="29272"/>
    <cellStyle name="Moeda 6 5 2 4 3" xfId="16264"/>
    <cellStyle name="Moeda 6 5 2 4 3 2" xfId="24967"/>
    <cellStyle name="Moeda 6 5 2 4 4" xfId="20656"/>
    <cellStyle name="Moeda 6 5 2 5" xfId="3116"/>
    <cellStyle name="Moeda 6 5 2 5 2" xfId="11906"/>
    <cellStyle name="Moeda 6 5 2 5 2 2" xfId="29273"/>
    <cellStyle name="Moeda 6 5 2 5 3" xfId="16265"/>
    <cellStyle name="Moeda 6 5 2 5 3 2" xfId="24968"/>
    <cellStyle name="Moeda 6 5 2 5 4" xfId="20657"/>
    <cellStyle name="Moeda 6 5 2 6" xfId="8805"/>
    <cellStyle name="Moeda 6 5 2 6 2" xfId="13165"/>
    <cellStyle name="Moeda 6 5 2 6 2 2" xfId="30532"/>
    <cellStyle name="Moeda 6 5 2 6 3" xfId="17599"/>
    <cellStyle name="Moeda 6 5 2 6 3 2" xfId="26228"/>
    <cellStyle name="Moeda 6 5 2 6 4" xfId="21916"/>
    <cellStyle name="Moeda 6 5 2 7" xfId="11898"/>
    <cellStyle name="Moeda 6 5 2 7 2" xfId="29265"/>
    <cellStyle name="Moeda 6 5 2 8" xfId="16257"/>
    <cellStyle name="Moeda 6 5 2 8 2" xfId="24960"/>
    <cellStyle name="Moeda 6 5 2 9" xfId="20649"/>
    <cellStyle name="Moeda 6 5 3" xfId="3117"/>
    <cellStyle name="Moeda 6 5 3 2" xfId="3118"/>
    <cellStyle name="Moeda 6 5 3 2 2" xfId="3119"/>
    <cellStyle name="Moeda 6 5 3 2 2 2" xfId="11909"/>
    <cellStyle name="Moeda 6 5 3 2 2 2 2" xfId="29276"/>
    <cellStyle name="Moeda 6 5 3 2 2 3" xfId="16268"/>
    <cellStyle name="Moeda 6 5 3 2 2 3 2" xfId="24971"/>
    <cellStyle name="Moeda 6 5 3 2 2 4" xfId="20660"/>
    <cellStyle name="Moeda 6 5 3 2 3" xfId="3120"/>
    <cellStyle name="Moeda 6 5 3 2 3 2" xfId="11910"/>
    <cellStyle name="Moeda 6 5 3 2 3 2 2" xfId="29277"/>
    <cellStyle name="Moeda 6 5 3 2 3 3" xfId="16269"/>
    <cellStyle name="Moeda 6 5 3 2 3 3 2" xfId="24972"/>
    <cellStyle name="Moeda 6 5 3 2 3 4" xfId="20661"/>
    <cellStyle name="Moeda 6 5 3 2 4" xfId="11908"/>
    <cellStyle name="Moeda 6 5 3 2 4 2" xfId="29275"/>
    <cellStyle name="Moeda 6 5 3 2 5" xfId="16267"/>
    <cellStyle name="Moeda 6 5 3 2 5 2" xfId="24970"/>
    <cellStyle name="Moeda 6 5 3 2 6" xfId="20659"/>
    <cellStyle name="Moeda 6 5 3 3" xfId="3121"/>
    <cellStyle name="Moeda 6 5 3 3 2" xfId="3122"/>
    <cellStyle name="Moeda 6 5 3 3 2 2" xfId="11912"/>
    <cellStyle name="Moeda 6 5 3 3 2 2 2" xfId="29279"/>
    <cellStyle name="Moeda 6 5 3 3 2 3" xfId="16271"/>
    <cellStyle name="Moeda 6 5 3 3 2 3 2" xfId="24974"/>
    <cellStyle name="Moeda 6 5 3 3 2 4" xfId="20663"/>
    <cellStyle name="Moeda 6 5 3 3 3" xfId="3123"/>
    <cellStyle name="Moeda 6 5 3 3 3 2" xfId="11913"/>
    <cellStyle name="Moeda 6 5 3 3 3 2 2" xfId="29280"/>
    <cellStyle name="Moeda 6 5 3 3 3 3" xfId="16272"/>
    <cellStyle name="Moeda 6 5 3 3 3 3 2" xfId="24975"/>
    <cellStyle name="Moeda 6 5 3 3 3 4" xfId="20664"/>
    <cellStyle name="Moeda 6 5 3 3 4" xfId="11911"/>
    <cellStyle name="Moeda 6 5 3 3 4 2" xfId="29278"/>
    <cellStyle name="Moeda 6 5 3 3 5" xfId="16270"/>
    <cellStyle name="Moeda 6 5 3 3 5 2" xfId="24973"/>
    <cellStyle name="Moeda 6 5 3 3 6" xfId="20662"/>
    <cellStyle name="Moeda 6 5 3 4" xfId="3124"/>
    <cellStyle name="Moeda 6 5 3 4 2" xfId="11914"/>
    <cellStyle name="Moeda 6 5 3 4 2 2" xfId="29281"/>
    <cellStyle name="Moeda 6 5 3 4 3" xfId="16273"/>
    <cellStyle name="Moeda 6 5 3 4 3 2" xfId="24976"/>
    <cellStyle name="Moeda 6 5 3 4 4" xfId="20665"/>
    <cellStyle name="Moeda 6 5 3 5" xfId="3125"/>
    <cellStyle name="Moeda 6 5 3 5 2" xfId="11915"/>
    <cellStyle name="Moeda 6 5 3 5 2 2" xfId="29282"/>
    <cellStyle name="Moeda 6 5 3 5 3" xfId="16274"/>
    <cellStyle name="Moeda 6 5 3 5 3 2" xfId="24977"/>
    <cellStyle name="Moeda 6 5 3 5 4" xfId="20666"/>
    <cellStyle name="Moeda 6 5 3 6" xfId="11907"/>
    <cellStyle name="Moeda 6 5 3 6 2" xfId="29274"/>
    <cellStyle name="Moeda 6 5 3 7" xfId="16266"/>
    <cellStyle name="Moeda 6 5 3 7 2" xfId="24969"/>
    <cellStyle name="Moeda 6 5 3 8" xfId="20658"/>
    <cellStyle name="Moeda 6 5 4" xfId="3126"/>
    <cellStyle name="Moeda 6 5 4 2" xfId="3127"/>
    <cellStyle name="Moeda 6 5 4 2 2" xfId="3128"/>
    <cellStyle name="Moeda 6 5 4 2 2 2" xfId="11918"/>
    <cellStyle name="Moeda 6 5 4 2 2 2 2" xfId="29285"/>
    <cellStyle name="Moeda 6 5 4 2 2 3" xfId="16277"/>
    <cellStyle name="Moeda 6 5 4 2 2 3 2" xfId="24980"/>
    <cellStyle name="Moeda 6 5 4 2 2 4" xfId="20669"/>
    <cellStyle name="Moeda 6 5 4 2 3" xfId="3129"/>
    <cellStyle name="Moeda 6 5 4 2 3 2" xfId="11919"/>
    <cellStyle name="Moeda 6 5 4 2 3 2 2" xfId="29286"/>
    <cellStyle name="Moeda 6 5 4 2 3 3" xfId="16278"/>
    <cellStyle name="Moeda 6 5 4 2 3 3 2" xfId="24981"/>
    <cellStyle name="Moeda 6 5 4 2 3 4" xfId="20670"/>
    <cellStyle name="Moeda 6 5 4 2 4" xfId="11917"/>
    <cellStyle name="Moeda 6 5 4 2 4 2" xfId="29284"/>
    <cellStyle name="Moeda 6 5 4 2 5" xfId="16276"/>
    <cellStyle name="Moeda 6 5 4 2 5 2" xfId="24979"/>
    <cellStyle name="Moeda 6 5 4 2 6" xfId="20668"/>
    <cellStyle name="Moeda 6 5 4 3" xfId="3130"/>
    <cellStyle name="Moeda 6 5 4 3 2" xfId="11920"/>
    <cellStyle name="Moeda 6 5 4 3 2 2" xfId="29287"/>
    <cellStyle name="Moeda 6 5 4 3 3" xfId="16279"/>
    <cellStyle name="Moeda 6 5 4 3 3 2" xfId="24982"/>
    <cellStyle name="Moeda 6 5 4 3 4" xfId="20671"/>
    <cellStyle name="Moeda 6 5 4 4" xfId="3131"/>
    <cellStyle name="Moeda 6 5 4 4 2" xfId="11921"/>
    <cellStyle name="Moeda 6 5 4 4 2 2" xfId="29288"/>
    <cellStyle name="Moeda 6 5 4 4 3" xfId="16280"/>
    <cellStyle name="Moeda 6 5 4 4 3 2" xfId="24983"/>
    <cellStyle name="Moeda 6 5 4 4 4" xfId="20672"/>
    <cellStyle name="Moeda 6 5 4 5" xfId="11916"/>
    <cellStyle name="Moeda 6 5 4 5 2" xfId="29283"/>
    <cellStyle name="Moeda 6 5 4 6" xfId="16275"/>
    <cellStyle name="Moeda 6 5 4 6 2" xfId="24978"/>
    <cellStyle name="Moeda 6 5 4 7" xfId="20667"/>
    <cellStyle name="Moeda 6 5 5" xfId="3132"/>
    <cellStyle name="Moeda 6 5 5 2" xfId="3133"/>
    <cellStyle name="Moeda 6 5 5 2 2" xfId="3134"/>
    <cellStyle name="Moeda 6 5 5 2 2 2" xfId="11924"/>
    <cellStyle name="Moeda 6 5 5 2 2 2 2" xfId="29291"/>
    <cellStyle name="Moeda 6 5 5 2 2 3" xfId="16283"/>
    <cellStyle name="Moeda 6 5 5 2 2 3 2" xfId="24986"/>
    <cellStyle name="Moeda 6 5 5 2 2 4" xfId="20675"/>
    <cellStyle name="Moeda 6 5 5 2 3" xfId="3135"/>
    <cellStyle name="Moeda 6 5 5 2 3 2" xfId="11925"/>
    <cellStyle name="Moeda 6 5 5 2 3 2 2" xfId="29292"/>
    <cellStyle name="Moeda 6 5 5 2 3 3" xfId="16284"/>
    <cellStyle name="Moeda 6 5 5 2 3 3 2" xfId="24987"/>
    <cellStyle name="Moeda 6 5 5 2 3 4" xfId="20676"/>
    <cellStyle name="Moeda 6 5 5 2 4" xfId="11923"/>
    <cellStyle name="Moeda 6 5 5 2 4 2" xfId="29290"/>
    <cellStyle name="Moeda 6 5 5 2 5" xfId="16282"/>
    <cellStyle name="Moeda 6 5 5 2 5 2" xfId="24985"/>
    <cellStyle name="Moeda 6 5 5 2 6" xfId="20674"/>
    <cellStyle name="Moeda 6 5 5 3" xfId="3136"/>
    <cellStyle name="Moeda 6 5 5 3 2" xfId="11926"/>
    <cellStyle name="Moeda 6 5 5 3 2 2" xfId="29293"/>
    <cellStyle name="Moeda 6 5 5 3 3" xfId="16285"/>
    <cellStyle name="Moeda 6 5 5 3 3 2" xfId="24988"/>
    <cellStyle name="Moeda 6 5 5 3 4" xfId="20677"/>
    <cellStyle name="Moeda 6 5 5 4" xfId="3137"/>
    <cellStyle name="Moeda 6 5 5 4 2" xfId="11927"/>
    <cellStyle name="Moeda 6 5 5 4 2 2" xfId="29294"/>
    <cellStyle name="Moeda 6 5 5 4 3" xfId="16286"/>
    <cellStyle name="Moeda 6 5 5 4 3 2" xfId="24989"/>
    <cellStyle name="Moeda 6 5 5 4 4" xfId="20678"/>
    <cellStyle name="Moeda 6 5 5 5" xfId="11922"/>
    <cellStyle name="Moeda 6 5 5 5 2" xfId="29289"/>
    <cellStyle name="Moeda 6 5 5 6" xfId="16281"/>
    <cellStyle name="Moeda 6 5 5 6 2" xfId="24984"/>
    <cellStyle name="Moeda 6 5 5 7" xfId="20673"/>
    <cellStyle name="Moeda 6 5 6" xfId="3138"/>
    <cellStyle name="Moeda 6 5 6 2" xfId="3139"/>
    <cellStyle name="Moeda 6 5 6 2 2" xfId="11929"/>
    <cellStyle name="Moeda 6 5 6 2 2 2" xfId="29296"/>
    <cellStyle name="Moeda 6 5 6 2 3" xfId="16288"/>
    <cellStyle name="Moeda 6 5 6 2 3 2" xfId="24991"/>
    <cellStyle name="Moeda 6 5 6 2 4" xfId="20680"/>
    <cellStyle name="Moeda 6 5 6 3" xfId="3140"/>
    <cellStyle name="Moeda 6 5 6 3 2" xfId="11930"/>
    <cellStyle name="Moeda 6 5 6 3 2 2" xfId="29297"/>
    <cellStyle name="Moeda 6 5 6 3 3" xfId="16289"/>
    <cellStyle name="Moeda 6 5 6 3 3 2" xfId="24992"/>
    <cellStyle name="Moeda 6 5 6 3 4" xfId="20681"/>
    <cellStyle name="Moeda 6 5 6 4" xfId="11928"/>
    <cellStyle name="Moeda 6 5 6 4 2" xfId="29295"/>
    <cellStyle name="Moeda 6 5 6 5" xfId="16287"/>
    <cellStyle name="Moeda 6 5 6 5 2" xfId="24990"/>
    <cellStyle name="Moeda 6 5 6 6" xfId="20679"/>
    <cellStyle name="Moeda 6 5 7" xfId="3141"/>
    <cellStyle name="Moeda 6 5 7 2" xfId="11931"/>
    <cellStyle name="Moeda 6 5 7 2 2" xfId="29298"/>
    <cellStyle name="Moeda 6 5 7 3" xfId="16290"/>
    <cellStyle name="Moeda 6 5 7 3 2" xfId="24993"/>
    <cellStyle name="Moeda 6 5 7 4" xfId="20682"/>
    <cellStyle name="Moeda 6 5 8" xfId="3142"/>
    <cellStyle name="Moeda 6 5 8 2" xfId="11932"/>
    <cellStyle name="Moeda 6 5 8 2 2" xfId="29299"/>
    <cellStyle name="Moeda 6 5 8 3" xfId="16291"/>
    <cellStyle name="Moeda 6 5 8 3 2" xfId="24994"/>
    <cellStyle name="Moeda 6 5 8 4" xfId="20683"/>
    <cellStyle name="Moeda 6 5 9" xfId="8399"/>
    <cellStyle name="Moeda 6 5 9 2" xfId="12871"/>
    <cellStyle name="Moeda 6 5 9 2 2" xfId="30238"/>
    <cellStyle name="Moeda 6 5 9 3" xfId="17265"/>
    <cellStyle name="Moeda 6 5 9 3 2" xfId="25934"/>
    <cellStyle name="Moeda 6 5 9 4" xfId="21622"/>
    <cellStyle name="Moeda 6 6" xfId="3143"/>
    <cellStyle name="Moeda 6 6 2" xfId="3144"/>
    <cellStyle name="Moeda 6 6 2 2" xfId="3145"/>
    <cellStyle name="Moeda 6 6 2 2 2" xfId="11935"/>
    <cellStyle name="Moeda 6 6 2 2 2 2" xfId="29302"/>
    <cellStyle name="Moeda 6 6 2 2 3" xfId="16294"/>
    <cellStyle name="Moeda 6 6 2 2 3 2" xfId="24997"/>
    <cellStyle name="Moeda 6 6 2 2 4" xfId="20686"/>
    <cellStyle name="Moeda 6 6 2 3" xfId="3146"/>
    <cellStyle name="Moeda 6 6 2 3 2" xfId="11936"/>
    <cellStyle name="Moeda 6 6 2 3 2 2" xfId="29303"/>
    <cellStyle name="Moeda 6 6 2 3 3" xfId="16295"/>
    <cellStyle name="Moeda 6 6 2 3 3 2" xfId="24998"/>
    <cellStyle name="Moeda 6 6 2 3 4" xfId="20687"/>
    <cellStyle name="Moeda 6 6 2 4" xfId="11934"/>
    <cellStyle name="Moeda 6 6 2 4 2" xfId="29301"/>
    <cellStyle name="Moeda 6 6 2 5" xfId="16293"/>
    <cellStyle name="Moeda 6 6 2 5 2" xfId="24996"/>
    <cellStyle name="Moeda 6 6 2 6" xfId="20685"/>
    <cellStyle name="Moeda 6 6 3" xfId="3147"/>
    <cellStyle name="Moeda 6 6 3 2" xfId="3148"/>
    <cellStyle name="Moeda 6 6 3 2 2" xfId="11938"/>
    <cellStyle name="Moeda 6 6 3 2 2 2" xfId="29305"/>
    <cellStyle name="Moeda 6 6 3 2 3" xfId="16297"/>
    <cellStyle name="Moeda 6 6 3 2 3 2" xfId="25000"/>
    <cellStyle name="Moeda 6 6 3 2 4" xfId="20689"/>
    <cellStyle name="Moeda 6 6 3 3" xfId="3149"/>
    <cellStyle name="Moeda 6 6 3 3 2" xfId="11939"/>
    <cellStyle name="Moeda 6 6 3 3 2 2" xfId="29306"/>
    <cellStyle name="Moeda 6 6 3 3 3" xfId="16298"/>
    <cellStyle name="Moeda 6 6 3 3 3 2" xfId="25001"/>
    <cellStyle name="Moeda 6 6 3 3 4" xfId="20690"/>
    <cellStyle name="Moeda 6 6 3 4" xfId="11937"/>
    <cellStyle name="Moeda 6 6 3 4 2" xfId="29304"/>
    <cellStyle name="Moeda 6 6 3 5" xfId="16296"/>
    <cellStyle name="Moeda 6 6 3 5 2" xfId="24999"/>
    <cellStyle name="Moeda 6 6 3 6" xfId="20688"/>
    <cellStyle name="Moeda 6 6 4" xfId="3150"/>
    <cellStyle name="Moeda 6 6 4 2" xfId="11940"/>
    <cellStyle name="Moeda 6 6 4 2 2" xfId="29307"/>
    <cellStyle name="Moeda 6 6 4 3" xfId="16299"/>
    <cellStyle name="Moeda 6 6 4 3 2" xfId="25002"/>
    <cellStyle name="Moeda 6 6 4 4" xfId="20691"/>
    <cellStyle name="Moeda 6 6 5" xfId="3151"/>
    <cellStyle name="Moeda 6 6 5 2" xfId="11941"/>
    <cellStyle name="Moeda 6 6 5 2 2" xfId="29308"/>
    <cellStyle name="Moeda 6 6 5 3" xfId="16300"/>
    <cellStyle name="Moeda 6 6 5 3 2" xfId="25003"/>
    <cellStyle name="Moeda 6 6 5 4" xfId="20692"/>
    <cellStyle name="Moeda 6 6 6" xfId="8806"/>
    <cellStyle name="Moeda 6 6 6 2" xfId="13166"/>
    <cellStyle name="Moeda 6 6 6 2 2" xfId="30533"/>
    <cellStyle name="Moeda 6 6 6 3" xfId="17600"/>
    <cellStyle name="Moeda 6 6 6 3 2" xfId="26229"/>
    <cellStyle name="Moeda 6 6 6 4" xfId="21917"/>
    <cellStyle name="Moeda 6 6 7" xfId="11933"/>
    <cellStyle name="Moeda 6 6 7 2" xfId="29300"/>
    <cellStyle name="Moeda 6 6 8" xfId="16292"/>
    <cellStyle name="Moeda 6 6 8 2" xfId="24995"/>
    <cellStyle name="Moeda 6 6 9" xfId="20684"/>
    <cellStyle name="Moeda 6 7" xfId="3152"/>
    <cellStyle name="Moeda 6 7 2" xfId="3153"/>
    <cellStyle name="Moeda 6 7 2 2" xfId="3154"/>
    <cellStyle name="Moeda 6 7 2 2 2" xfId="11944"/>
    <cellStyle name="Moeda 6 7 2 2 2 2" xfId="29311"/>
    <cellStyle name="Moeda 6 7 2 2 3" xfId="16303"/>
    <cellStyle name="Moeda 6 7 2 2 3 2" xfId="25006"/>
    <cellStyle name="Moeda 6 7 2 2 4" xfId="20695"/>
    <cellStyle name="Moeda 6 7 2 3" xfId="3155"/>
    <cellStyle name="Moeda 6 7 2 3 2" xfId="11945"/>
    <cellStyle name="Moeda 6 7 2 3 2 2" xfId="29312"/>
    <cellStyle name="Moeda 6 7 2 3 3" xfId="16304"/>
    <cellStyle name="Moeda 6 7 2 3 3 2" xfId="25007"/>
    <cellStyle name="Moeda 6 7 2 3 4" xfId="20696"/>
    <cellStyle name="Moeda 6 7 2 4" xfId="11943"/>
    <cellStyle name="Moeda 6 7 2 4 2" xfId="29310"/>
    <cellStyle name="Moeda 6 7 2 5" xfId="16302"/>
    <cellStyle name="Moeda 6 7 2 5 2" xfId="25005"/>
    <cellStyle name="Moeda 6 7 2 6" xfId="20694"/>
    <cellStyle name="Moeda 6 7 3" xfId="3156"/>
    <cellStyle name="Moeda 6 7 3 2" xfId="3157"/>
    <cellStyle name="Moeda 6 7 3 2 2" xfId="11947"/>
    <cellStyle name="Moeda 6 7 3 2 2 2" xfId="29314"/>
    <cellStyle name="Moeda 6 7 3 2 3" xfId="16306"/>
    <cellStyle name="Moeda 6 7 3 2 3 2" xfId="25009"/>
    <cellStyle name="Moeda 6 7 3 2 4" xfId="20698"/>
    <cellStyle name="Moeda 6 7 3 3" xfId="3158"/>
    <cellStyle name="Moeda 6 7 3 3 2" xfId="11948"/>
    <cellStyle name="Moeda 6 7 3 3 2 2" xfId="29315"/>
    <cellStyle name="Moeda 6 7 3 3 3" xfId="16307"/>
    <cellStyle name="Moeda 6 7 3 3 3 2" xfId="25010"/>
    <cellStyle name="Moeda 6 7 3 3 4" xfId="20699"/>
    <cellStyle name="Moeda 6 7 3 4" xfId="11946"/>
    <cellStyle name="Moeda 6 7 3 4 2" xfId="29313"/>
    <cellStyle name="Moeda 6 7 3 5" xfId="16305"/>
    <cellStyle name="Moeda 6 7 3 5 2" xfId="25008"/>
    <cellStyle name="Moeda 6 7 3 6" xfId="20697"/>
    <cellStyle name="Moeda 6 7 4" xfId="3159"/>
    <cellStyle name="Moeda 6 7 4 2" xfId="11949"/>
    <cellStyle name="Moeda 6 7 4 2 2" xfId="29316"/>
    <cellStyle name="Moeda 6 7 4 3" xfId="16308"/>
    <cellStyle name="Moeda 6 7 4 3 2" xfId="25011"/>
    <cellStyle name="Moeda 6 7 4 4" xfId="20700"/>
    <cellStyle name="Moeda 6 7 5" xfId="3160"/>
    <cellStyle name="Moeda 6 7 5 2" xfId="11950"/>
    <cellStyle name="Moeda 6 7 5 2 2" xfId="29317"/>
    <cellStyle name="Moeda 6 7 5 3" xfId="16309"/>
    <cellStyle name="Moeda 6 7 5 3 2" xfId="25012"/>
    <cellStyle name="Moeda 6 7 5 4" xfId="20701"/>
    <cellStyle name="Moeda 6 7 6" xfId="11942"/>
    <cellStyle name="Moeda 6 7 6 2" xfId="29309"/>
    <cellStyle name="Moeda 6 7 7" xfId="16301"/>
    <cellStyle name="Moeda 6 7 7 2" xfId="25004"/>
    <cellStyle name="Moeda 6 7 8" xfId="20693"/>
    <cellStyle name="Moeda 6 8" xfId="3161"/>
    <cellStyle name="Moeda 6 8 2" xfId="3162"/>
    <cellStyle name="Moeda 6 8 2 2" xfId="3163"/>
    <cellStyle name="Moeda 6 8 2 2 2" xfId="11953"/>
    <cellStyle name="Moeda 6 8 2 2 2 2" xfId="29320"/>
    <cellStyle name="Moeda 6 8 2 2 3" xfId="16312"/>
    <cellStyle name="Moeda 6 8 2 2 3 2" xfId="25015"/>
    <cellStyle name="Moeda 6 8 2 2 4" xfId="20704"/>
    <cellStyle name="Moeda 6 8 2 3" xfId="3164"/>
    <cellStyle name="Moeda 6 8 2 3 2" xfId="11954"/>
    <cellStyle name="Moeda 6 8 2 3 2 2" xfId="29321"/>
    <cellStyle name="Moeda 6 8 2 3 3" xfId="16313"/>
    <cellStyle name="Moeda 6 8 2 3 3 2" xfId="25016"/>
    <cellStyle name="Moeda 6 8 2 3 4" xfId="20705"/>
    <cellStyle name="Moeda 6 8 2 4" xfId="11952"/>
    <cellStyle name="Moeda 6 8 2 4 2" xfId="29319"/>
    <cellStyle name="Moeda 6 8 2 5" xfId="16311"/>
    <cellStyle name="Moeda 6 8 2 5 2" xfId="25014"/>
    <cellStyle name="Moeda 6 8 2 6" xfId="20703"/>
    <cellStyle name="Moeda 6 8 3" xfId="3165"/>
    <cellStyle name="Moeda 6 8 3 2" xfId="11955"/>
    <cellStyle name="Moeda 6 8 3 2 2" xfId="29322"/>
    <cellStyle name="Moeda 6 8 3 3" xfId="16314"/>
    <cellStyle name="Moeda 6 8 3 3 2" xfId="25017"/>
    <cellStyle name="Moeda 6 8 3 4" xfId="20706"/>
    <cellStyle name="Moeda 6 8 4" xfId="3166"/>
    <cellStyle name="Moeda 6 8 4 2" xfId="11956"/>
    <cellStyle name="Moeda 6 8 4 2 2" xfId="29323"/>
    <cellStyle name="Moeda 6 8 4 3" xfId="16315"/>
    <cellStyle name="Moeda 6 8 4 3 2" xfId="25018"/>
    <cellStyle name="Moeda 6 8 4 4" xfId="20707"/>
    <cellStyle name="Moeda 6 8 5" xfId="11951"/>
    <cellStyle name="Moeda 6 8 5 2" xfId="29318"/>
    <cellStyle name="Moeda 6 8 6" xfId="16310"/>
    <cellStyle name="Moeda 6 8 6 2" xfId="25013"/>
    <cellStyle name="Moeda 6 8 7" xfId="20702"/>
    <cellStyle name="Moeda 6 9" xfId="3167"/>
    <cellStyle name="Moeda 6 9 2" xfId="3168"/>
    <cellStyle name="Moeda 6 9 2 2" xfId="3169"/>
    <cellStyle name="Moeda 6 9 2 2 2" xfId="11959"/>
    <cellStyle name="Moeda 6 9 2 2 2 2" xfId="29326"/>
    <cellStyle name="Moeda 6 9 2 2 3" xfId="16318"/>
    <cellStyle name="Moeda 6 9 2 2 3 2" xfId="25021"/>
    <cellStyle name="Moeda 6 9 2 2 4" xfId="20710"/>
    <cellStyle name="Moeda 6 9 2 3" xfId="3170"/>
    <cellStyle name="Moeda 6 9 2 3 2" xfId="11960"/>
    <cellStyle name="Moeda 6 9 2 3 2 2" xfId="29327"/>
    <cellStyle name="Moeda 6 9 2 3 3" xfId="16319"/>
    <cellStyle name="Moeda 6 9 2 3 3 2" xfId="25022"/>
    <cellStyle name="Moeda 6 9 2 3 4" xfId="20711"/>
    <cellStyle name="Moeda 6 9 2 4" xfId="11958"/>
    <cellStyle name="Moeda 6 9 2 4 2" xfId="29325"/>
    <cellStyle name="Moeda 6 9 2 5" xfId="16317"/>
    <cellStyle name="Moeda 6 9 2 5 2" xfId="25020"/>
    <cellStyle name="Moeda 6 9 2 6" xfId="20709"/>
    <cellStyle name="Moeda 6 9 3" xfId="3171"/>
    <cellStyle name="Moeda 6 9 3 2" xfId="11961"/>
    <cellStyle name="Moeda 6 9 3 2 2" xfId="29328"/>
    <cellStyle name="Moeda 6 9 3 3" xfId="16320"/>
    <cellStyle name="Moeda 6 9 3 3 2" xfId="25023"/>
    <cellStyle name="Moeda 6 9 3 4" xfId="20712"/>
    <cellStyle name="Moeda 6 9 4" xfId="3172"/>
    <cellStyle name="Moeda 6 9 4 2" xfId="11962"/>
    <cellStyle name="Moeda 6 9 4 2 2" xfId="29329"/>
    <cellStyle name="Moeda 6 9 4 3" xfId="16321"/>
    <cellStyle name="Moeda 6 9 4 3 2" xfId="25024"/>
    <cellStyle name="Moeda 6 9 4 4" xfId="20713"/>
    <cellStyle name="Moeda 6 9 5" xfId="11957"/>
    <cellStyle name="Moeda 6 9 5 2" xfId="29324"/>
    <cellStyle name="Moeda 6 9 6" xfId="16316"/>
    <cellStyle name="Moeda 6 9 6 2" xfId="25019"/>
    <cellStyle name="Moeda 6 9 7" xfId="20708"/>
    <cellStyle name="Moeda 7" xfId="3173"/>
    <cellStyle name="Moeda 7 10" xfId="3174"/>
    <cellStyle name="Moeda 7 10 2" xfId="11964"/>
    <cellStyle name="Moeda 7 10 2 2" xfId="29331"/>
    <cellStyle name="Moeda 7 10 3" xfId="16323"/>
    <cellStyle name="Moeda 7 10 3 2" xfId="25026"/>
    <cellStyle name="Moeda 7 10 4" xfId="20715"/>
    <cellStyle name="Moeda 7 11" xfId="8400"/>
    <cellStyle name="Moeda 7 11 2" xfId="12872"/>
    <cellStyle name="Moeda 7 11 2 2" xfId="30239"/>
    <cellStyle name="Moeda 7 11 3" xfId="17266"/>
    <cellStyle name="Moeda 7 11 3 2" xfId="25935"/>
    <cellStyle name="Moeda 7 11 4" xfId="21623"/>
    <cellStyle name="Moeda 7 12" xfId="8807"/>
    <cellStyle name="Moeda 7 12 2" xfId="13167"/>
    <cellStyle name="Moeda 7 12 2 2" xfId="30534"/>
    <cellStyle name="Moeda 7 12 3" xfId="17601"/>
    <cellStyle name="Moeda 7 12 3 2" xfId="26230"/>
    <cellStyle name="Moeda 7 12 4" xfId="21918"/>
    <cellStyle name="Moeda 7 13" xfId="11963"/>
    <cellStyle name="Moeda 7 13 2" xfId="29330"/>
    <cellStyle name="Moeda 7 14" xfId="16322"/>
    <cellStyle name="Moeda 7 14 2" xfId="25025"/>
    <cellStyle name="Moeda 7 15" xfId="20714"/>
    <cellStyle name="Moeda 7 2" xfId="3175"/>
    <cellStyle name="Moeda 7 2 10" xfId="8401"/>
    <cellStyle name="Moeda 7 2 10 2" xfId="12873"/>
    <cellStyle name="Moeda 7 2 10 2 2" xfId="30240"/>
    <cellStyle name="Moeda 7 2 10 3" xfId="17267"/>
    <cellStyle name="Moeda 7 2 10 3 2" xfId="25936"/>
    <cellStyle name="Moeda 7 2 10 4" xfId="21624"/>
    <cellStyle name="Moeda 7 2 11" xfId="8808"/>
    <cellStyle name="Moeda 7 2 11 2" xfId="13168"/>
    <cellStyle name="Moeda 7 2 11 2 2" xfId="30535"/>
    <cellStyle name="Moeda 7 2 11 3" xfId="17602"/>
    <cellStyle name="Moeda 7 2 11 3 2" xfId="26231"/>
    <cellStyle name="Moeda 7 2 11 4" xfId="21919"/>
    <cellStyle name="Moeda 7 2 12" xfId="11965"/>
    <cellStyle name="Moeda 7 2 12 2" xfId="29332"/>
    <cellStyle name="Moeda 7 2 13" xfId="16324"/>
    <cellStyle name="Moeda 7 2 13 2" xfId="25027"/>
    <cellStyle name="Moeda 7 2 14" xfId="20716"/>
    <cellStyle name="Moeda 7 2 2" xfId="3176"/>
    <cellStyle name="Moeda 7 2 2 10" xfId="8809"/>
    <cellStyle name="Moeda 7 2 2 10 2" xfId="13169"/>
    <cellStyle name="Moeda 7 2 2 10 2 2" xfId="30536"/>
    <cellStyle name="Moeda 7 2 2 10 3" xfId="17603"/>
    <cellStyle name="Moeda 7 2 2 10 3 2" xfId="26232"/>
    <cellStyle name="Moeda 7 2 2 10 4" xfId="21920"/>
    <cellStyle name="Moeda 7 2 2 11" xfId="11966"/>
    <cellStyle name="Moeda 7 2 2 11 2" xfId="29333"/>
    <cellStyle name="Moeda 7 2 2 12" xfId="16325"/>
    <cellStyle name="Moeda 7 2 2 12 2" xfId="25028"/>
    <cellStyle name="Moeda 7 2 2 13" xfId="20717"/>
    <cellStyle name="Moeda 7 2 2 2" xfId="3177"/>
    <cellStyle name="Moeda 7 2 2 2 2" xfId="3178"/>
    <cellStyle name="Moeda 7 2 2 2 2 2" xfId="3179"/>
    <cellStyle name="Moeda 7 2 2 2 2 2 2" xfId="11969"/>
    <cellStyle name="Moeda 7 2 2 2 2 2 2 2" xfId="29336"/>
    <cellStyle name="Moeda 7 2 2 2 2 2 3" xfId="16328"/>
    <cellStyle name="Moeda 7 2 2 2 2 2 3 2" xfId="25031"/>
    <cellStyle name="Moeda 7 2 2 2 2 2 4" xfId="20720"/>
    <cellStyle name="Moeda 7 2 2 2 2 3" xfId="3180"/>
    <cellStyle name="Moeda 7 2 2 2 2 3 2" xfId="11970"/>
    <cellStyle name="Moeda 7 2 2 2 2 3 2 2" xfId="29337"/>
    <cellStyle name="Moeda 7 2 2 2 2 3 3" xfId="16329"/>
    <cellStyle name="Moeda 7 2 2 2 2 3 3 2" xfId="25032"/>
    <cellStyle name="Moeda 7 2 2 2 2 3 4" xfId="20721"/>
    <cellStyle name="Moeda 7 2 2 2 2 4" xfId="11968"/>
    <cellStyle name="Moeda 7 2 2 2 2 4 2" xfId="29335"/>
    <cellStyle name="Moeda 7 2 2 2 2 5" xfId="16327"/>
    <cellStyle name="Moeda 7 2 2 2 2 5 2" xfId="25030"/>
    <cellStyle name="Moeda 7 2 2 2 2 6" xfId="20719"/>
    <cellStyle name="Moeda 7 2 2 2 3" xfId="3181"/>
    <cellStyle name="Moeda 7 2 2 2 3 2" xfId="3182"/>
    <cellStyle name="Moeda 7 2 2 2 3 2 2" xfId="11972"/>
    <cellStyle name="Moeda 7 2 2 2 3 2 2 2" xfId="29339"/>
    <cellStyle name="Moeda 7 2 2 2 3 2 3" xfId="16331"/>
    <cellStyle name="Moeda 7 2 2 2 3 2 3 2" xfId="25034"/>
    <cellStyle name="Moeda 7 2 2 2 3 2 4" xfId="20723"/>
    <cellStyle name="Moeda 7 2 2 2 3 3" xfId="3183"/>
    <cellStyle name="Moeda 7 2 2 2 3 3 2" xfId="11973"/>
    <cellStyle name="Moeda 7 2 2 2 3 3 2 2" xfId="29340"/>
    <cellStyle name="Moeda 7 2 2 2 3 3 3" xfId="16332"/>
    <cellStyle name="Moeda 7 2 2 2 3 3 3 2" xfId="25035"/>
    <cellStyle name="Moeda 7 2 2 2 3 3 4" xfId="20724"/>
    <cellStyle name="Moeda 7 2 2 2 3 4" xfId="11971"/>
    <cellStyle name="Moeda 7 2 2 2 3 4 2" xfId="29338"/>
    <cellStyle name="Moeda 7 2 2 2 3 5" xfId="16330"/>
    <cellStyle name="Moeda 7 2 2 2 3 5 2" xfId="25033"/>
    <cellStyle name="Moeda 7 2 2 2 3 6" xfId="20722"/>
    <cellStyle name="Moeda 7 2 2 2 4" xfId="3184"/>
    <cellStyle name="Moeda 7 2 2 2 4 2" xfId="11974"/>
    <cellStyle name="Moeda 7 2 2 2 4 2 2" xfId="29341"/>
    <cellStyle name="Moeda 7 2 2 2 4 3" xfId="16333"/>
    <cellStyle name="Moeda 7 2 2 2 4 3 2" xfId="25036"/>
    <cellStyle name="Moeda 7 2 2 2 4 4" xfId="20725"/>
    <cellStyle name="Moeda 7 2 2 2 5" xfId="3185"/>
    <cellStyle name="Moeda 7 2 2 2 5 2" xfId="11975"/>
    <cellStyle name="Moeda 7 2 2 2 5 2 2" xfId="29342"/>
    <cellStyle name="Moeda 7 2 2 2 5 3" xfId="16334"/>
    <cellStyle name="Moeda 7 2 2 2 5 3 2" xfId="25037"/>
    <cellStyle name="Moeda 7 2 2 2 5 4" xfId="20726"/>
    <cellStyle name="Moeda 7 2 2 2 6" xfId="8810"/>
    <cellStyle name="Moeda 7 2 2 2 6 2" xfId="13170"/>
    <cellStyle name="Moeda 7 2 2 2 6 2 2" xfId="30537"/>
    <cellStyle name="Moeda 7 2 2 2 6 3" xfId="17604"/>
    <cellStyle name="Moeda 7 2 2 2 6 3 2" xfId="26233"/>
    <cellStyle name="Moeda 7 2 2 2 6 4" xfId="21921"/>
    <cellStyle name="Moeda 7 2 2 2 7" xfId="11967"/>
    <cellStyle name="Moeda 7 2 2 2 7 2" xfId="29334"/>
    <cellStyle name="Moeda 7 2 2 2 8" xfId="16326"/>
    <cellStyle name="Moeda 7 2 2 2 8 2" xfId="25029"/>
    <cellStyle name="Moeda 7 2 2 2 9" xfId="20718"/>
    <cellStyle name="Moeda 7 2 2 3" xfId="3186"/>
    <cellStyle name="Moeda 7 2 2 3 2" xfId="3187"/>
    <cellStyle name="Moeda 7 2 2 3 2 2" xfId="3188"/>
    <cellStyle name="Moeda 7 2 2 3 2 2 2" xfId="11978"/>
    <cellStyle name="Moeda 7 2 2 3 2 2 2 2" xfId="29345"/>
    <cellStyle name="Moeda 7 2 2 3 2 2 3" xfId="16337"/>
    <cellStyle name="Moeda 7 2 2 3 2 2 3 2" xfId="25040"/>
    <cellStyle name="Moeda 7 2 2 3 2 2 4" xfId="20729"/>
    <cellStyle name="Moeda 7 2 2 3 2 3" xfId="3189"/>
    <cellStyle name="Moeda 7 2 2 3 2 3 2" xfId="11979"/>
    <cellStyle name="Moeda 7 2 2 3 2 3 2 2" xfId="29346"/>
    <cellStyle name="Moeda 7 2 2 3 2 3 3" xfId="16338"/>
    <cellStyle name="Moeda 7 2 2 3 2 3 3 2" xfId="25041"/>
    <cellStyle name="Moeda 7 2 2 3 2 3 4" xfId="20730"/>
    <cellStyle name="Moeda 7 2 2 3 2 4" xfId="11977"/>
    <cellStyle name="Moeda 7 2 2 3 2 4 2" xfId="29344"/>
    <cellStyle name="Moeda 7 2 2 3 2 5" xfId="16336"/>
    <cellStyle name="Moeda 7 2 2 3 2 5 2" xfId="25039"/>
    <cellStyle name="Moeda 7 2 2 3 2 6" xfId="20728"/>
    <cellStyle name="Moeda 7 2 2 3 3" xfId="3190"/>
    <cellStyle name="Moeda 7 2 2 3 3 2" xfId="3191"/>
    <cellStyle name="Moeda 7 2 2 3 3 2 2" xfId="11981"/>
    <cellStyle name="Moeda 7 2 2 3 3 2 2 2" xfId="29348"/>
    <cellStyle name="Moeda 7 2 2 3 3 2 3" xfId="16340"/>
    <cellStyle name="Moeda 7 2 2 3 3 2 3 2" xfId="25043"/>
    <cellStyle name="Moeda 7 2 2 3 3 2 4" xfId="20732"/>
    <cellStyle name="Moeda 7 2 2 3 3 3" xfId="3192"/>
    <cellStyle name="Moeda 7 2 2 3 3 3 2" xfId="11982"/>
    <cellStyle name="Moeda 7 2 2 3 3 3 2 2" xfId="29349"/>
    <cellStyle name="Moeda 7 2 2 3 3 3 3" xfId="16341"/>
    <cellStyle name="Moeda 7 2 2 3 3 3 3 2" xfId="25044"/>
    <cellStyle name="Moeda 7 2 2 3 3 3 4" xfId="20733"/>
    <cellStyle name="Moeda 7 2 2 3 3 4" xfId="11980"/>
    <cellStyle name="Moeda 7 2 2 3 3 4 2" xfId="29347"/>
    <cellStyle name="Moeda 7 2 2 3 3 5" xfId="16339"/>
    <cellStyle name="Moeda 7 2 2 3 3 5 2" xfId="25042"/>
    <cellStyle name="Moeda 7 2 2 3 3 6" xfId="20731"/>
    <cellStyle name="Moeda 7 2 2 3 4" xfId="3193"/>
    <cellStyle name="Moeda 7 2 2 3 4 2" xfId="11983"/>
    <cellStyle name="Moeda 7 2 2 3 4 2 2" xfId="29350"/>
    <cellStyle name="Moeda 7 2 2 3 4 3" xfId="16342"/>
    <cellStyle name="Moeda 7 2 2 3 4 3 2" xfId="25045"/>
    <cellStyle name="Moeda 7 2 2 3 4 4" xfId="20734"/>
    <cellStyle name="Moeda 7 2 2 3 5" xfId="3194"/>
    <cellStyle name="Moeda 7 2 2 3 5 2" xfId="11984"/>
    <cellStyle name="Moeda 7 2 2 3 5 2 2" xfId="29351"/>
    <cellStyle name="Moeda 7 2 2 3 5 3" xfId="16343"/>
    <cellStyle name="Moeda 7 2 2 3 5 3 2" xfId="25046"/>
    <cellStyle name="Moeda 7 2 2 3 5 4" xfId="20735"/>
    <cellStyle name="Moeda 7 2 2 3 6" xfId="11976"/>
    <cellStyle name="Moeda 7 2 2 3 6 2" xfId="29343"/>
    <cellStyle name="Moeda 7 2 2 3 7" xfId="16335"/>
    <cellStyle name="Moeda 7 2 2 3 7 2" xfId="25038"/>
    <cellStyle name="Moeda 7 2 2 3 8" xfId="20727"/>
    <cellStyle name="Moeda 7 2 2 4" xfId="3195"/>
    <cellStyle name="Moeda 7 2 2 4 2" xfId="3196"/>
    <cellStyle name="Moeda 7 2 2 4 2 2" xfId="3197"/>
    <cellStyle name="Moeda 7 2 2 4 2 2 2" xfId="11987"/>
    <cellStyle name="Moeda 7 2 2 4 2 2 2 2" xfId="29354"/>
    <cellStyle name="Moeda 7 2 2 4 2 2 3" xfId="16346"/>
    <cellStyle name="Moeda 7 2 2 4 2 2 3 2" xfId="25049"/>
    <cellStyle name="Moeda 7 2 2 4 2 2 4" xfId="20738"/>
    <cellStyle name="Moeda 7 2 2 4 2 3" xfId="3198"/>
    <cellStyle name="Moeda 7 2 2 4 2 3 2" xfId="11988"/>
    <cellStyle name="Moeda 7 2 2 4 2 3 2 2" xfId="29355"/>
    <cellStyle name="Moeda 7 2 2 4 2 3 3" xfId="16347"/>
    <cellStyle name="Moeda 7 2 2 4 2 3 3 2" xfId="25050"/>
    <cellStyle name="Moeda 7 2 2 4 2 3 4" xfId="20739"/>
    <cellStyle name="Moeda 7 2 2 4 2 4" xfId="11986"/>
    <cellStyle name="Moeda 7 2 2 4 2 4 2" xfId="29353"/>
    <cellStyle name="Moeda 7 2 2 4 2 5" xfId="16345"/>
    <cellStyle name="Moeda 7 2 2 4 2 5 2" xfId="25048"/>
    <cellStyle name="Moeda 7 2 2 4 2 6" xfId="20737"/>
    <cellStyle name="Moeda 7 2 2 4 3" xfId="3199"/>
    <cellStyle name="Moeda 7 2 2 4 3 2" xfId="11989"/>
    <cellStyle name="Moeda 7 2 2 4 3 2 2" xfId="29356"/>
    <cellStyle name="Moeda 7 2 2 4 3 3" xfId="16348"/>
    <cellStyle name="Moeda 7 2 2 4 3 3 2" xfId="25051"/>
    <cellStyle name="Moeda 7 2 2 4 3 4" xfId="20740"/>
    <cellStyle name="Moeda 7 2 2 4 4" xfId="3200"/>
    <cellStyle name="Moeda 7 2 2 4 4 2" xfId="11990"/>
    <cellStyle name="Moeda 7 2 2 4 4 2 2" xfId="29357"/>
    <cellStyle name="Moeda 7 2 2 4 4 3" xfId="16349"/>
    <cellStyle name="Moeda 7 2 2 4 4 3 2" xfId="25052"/>
    <cellStyle name="Moeda 7 2 2 4 4 4" xfId="20741"/>
    <cellStyle name="Moeda 7 2 2 4 5" xfId="11985"/>
    <cellStyle name="Moeda 7 2 2 4 5 2" xfId="29352"/>
    <cellStyle name="Moeda 7 2 2 4 6" xfId="16344"/>
    <cellStyle name="Moeda 7 2 2 4 6 2" xfId="25047"/>
    <cellStyle name="Moeda 7 2 2 4 7" xfId="20736"/>
    <cellStyle name="Moeda 7 2 2 5" xfId="3201"/>
    <cellStyle name="Moeda 7 2 2 5 2" xfId="3202"/>
    <cellStyle name="Moeda 7 2 2 5 2 2" xfId="3203"/>
    <cellStyle name="Moeda 7 2 2 5 2 2 2" xfId="11993"/>
    <cellStyle name="Moeda 7 2 2 5 2 2 2 2" xfId="29360"/>
    <cellStyle name="Moeda 7 2 2 5 2 2 3" xfId="16352"/>
    <cellStyle name="Moeda 7 2 2 5 2 2 3 2" xfId="25055"/>
    <cellStyle name="Moeda 7 2 2 5 2 2 4" xfId="20744"/>
    <cellStyle name="Moeda 7 2 2 5 2 3" xfId="3204"/>
    <cellStyle name="Moeda 7 2 2 5 2 3 2" xfId="11994"/>
    <cellStyle name="Moeda 7 2 2 5 2 3 2 2" xfId="29361"/>
    <cellStyle name="Moeda 7 2 2 5 2 3 3" xfId="16353"/>
    <cellStyle name="Moeda 7 2 2 5 2 3 3 2" xfId="25056"/>
    <cellStyle name="Moeda 7 2 2 5 2 3 4" xfId="20745"/>
    <cellStyle name="Moeda 7 2 2 5 2 4" xfId="11992"/>
    <cellStyle name="Moeda 7 2 2 5 2 4 2" xfId="29359"/>
    <cellStyle name="Moeda 7 2 2 5 2 5" xfId="16351"/>
    <cellStyle name="Moeda 7 2 2 5 2 5 2" xfId="25054"/>
    <cellStyle name="Moeda 7 2 2 5 2 6" xfId="20743"/>
    <cellStyle name="Moeda 7 2 2 5 3" xfId="3205"/>
    <cellStyle name="Moeda 7 2 2 5 3 2" xfId="11995"/>
    <cellStyle name="Moeda 7 2 2 5 3 2 2" xfId="29362"/>
    <cellStyle name="Moeda 7 2 2 5 3 3" xfId="16354"/>
    <cellStyle name="Moeda 7 2 2 5 3 3 2" xfId="25057"/>
    <cellStyle name="Moeda 7 2 2 5 3 4" xfId="20746"/>
    <cellStyle name="Moeda 7 2 2 5 4" xfId="3206"/>
    <cellStyle name="Moeda 7 2 2 5 4 2" xfId="11996"/>
    <cellStyle name="Moeda 7 2 2 5 4 2 2" xfId="29363"/>
    <cellStyle name="Moeda 7 2 2 5 4 3" xfId="16355"/>
    <cellStyle name="Moeda 7 2 2 5 4 3 2" xfId="25058"/>
    <cellStyle name="Moeda 7 2 2 5 4 4" xfId="20747"/>
    <cellStyle name="Moeda 7 2 2 5 5" xfId="11991"/>
    <cellStyle name="Moeda 7 2 2 5 5 2" xfId="29358"/>
    <cellStyle name="Moeda 7 2 2 5 6" xfId="16350"/>
    <cellStyle name="Moeda 7 2 2 5 6 2" xfId="25053"/>
    <cellStyle name="Moeda 7 2 2 5 7" xfId="20742"/>
    <cellStyle name="Moeda 7 2 2 6" xfId="3207"/>
    <cellStyle name="Moeda 7 2 2 6 2" xfId="3208"/>
    <cellStyle name="Moeda 7 2 2 6 2 2" xfId="11998"/>
    <cellStyle name="Moeda 7 2 2 6 2 2 2" xfId="29365"/>
    <cellStyle name="Moeda 7 2 2 6 2 3" xfId="16357"/>
    <cellStyle name="Moeda 7 2 2 6 2 3 2" xfId="25060"/>
    <cellStyle name="Moeda 7 2 2 6 2 4" xfId="20749"/>
    <cellStyle name="Moeda 7 2 2 6 3" xfId="3209"/>
    <cellStyle name="Moeda 7 2 2 6 3 2" xfId="11999"/>
    <cellStyle name="Moeda 7 2 2 6 3 2 2" xfId="29366"/>
    <cellStyle name="Moeda 7 2 2 6 3 3" xfId="16358"/>
    <cellStyle name="Moeda 7 2 2 6 3 3 2" xfId="25061"/>
    <cellStyle name="Moeda 7 2 2 6 3 4" xfId="20750"/>
    <cellStyle name="Moeda 7 2 2 6 4" xfId="11997"/>
    <cellStyle name="Moeda 7 2 2 6 4 2" xfId="29364"/>
    <cellStyle name="Moeda 7 2 2 6 5" xfId="16356"/>
    <cellStyle name="Moeda 7 2 2 6 5 2" xfId="25059"/>
    <cellStyle name="Moeda 7 2 2 6 6" xfId="20748"/>
    <cellStyle name="Moeda 7 2 2 7" xfId="3210"/>
    <cellStyle name="Moeda 7 2 2 7 2" xfId="12000"/>
    <cellStyle name="Moeda 7 2 2 7 2 2" xfId="29367"/>
    <cellStyle name="Moeda 7 2 2 7 3" xfId="16359"/>
    <cellStyle name="Moeda 7 2 2 7 3 2" xfId="25062"/>
    <cellStyle name="Moeda 7 2 2 7 4" xfId="20751"/>
    <cellStyle name="Moeda 7 2 2 8" xfId="3211"/>
    <cellStyle name="Moeda 7 2 2 8 2" xfId="12001"/>
    <cellStyle name="Moeda 7 2 2 8 2 2" xfId="29368"/>
    <cellStyle name="Moeda 7 2 2 8 3" xfId="16360"/>
    <cellStyle name="Moeda 7 2 2 8 3 2" xfId="25063"/>
    <cellStyle name="Moeda 7 2 2 8 4" xfId="20752"/>
    <cellStyle name="Moeda 7 2 2 9" xfId="8402"/>
    <cellStyle name="Moeda 7 2 2 9 2" xfId="12874"/>
    <cellStyle name="Moeda 7 2 2 9 2 2" xfId="30241"/>
    <cellStyle name="Moeda 7 2 2 9 3" xfId="17268"/>
    <cellStyle name="Moeda 7 2 2 9 3 2" xfId="25937"/>
    <cellStyle name="Moeda 7 2 2 9 4" xfId="21625"/>
    <cellStyle name="Moeda 7 2 3" xfId="3212"/>
    <cellStyle name="Moeda 7 2 3 2" xfId="3213"/>
    <cellStyle name="Moeda 7 2 3 2 2" xfId="3214"/>
    <cellStyle name="Moeda 7 2 3 2 2 2" xfId="12004"/>
    <cellStyle name="Moeda 7 2 3 2 2 2 2" xfId="29371"/>
    <cellStyle name="Moeda 7 2 3 2 2 3" xfId="16363"/>
    <cellStyle name="Moeda 7 2 3 2 2 3 2" xfId="25066"/>
    <cellStyle name="Moeda 7 2 3 2 2 4" xfId="20755"/>
    <cellStyle name="Moeda 7 2 3 2 3" xfId="3215"/>
    <cellStyle name="Moeda 7 2 3 2 3 2" xfId="12005"/>
    <cellStyle name="Moeda 7 2 3 2 3 2 2" xfId="29372"/>
    <cellStyle name="Moeda 7 2 3 2 3 3" xfId="16364"/>
    <cellStyle name="Moeda 7 2 3 2 3 3 2" xfId="25067"/>
    <cellStyle name="Moeda 7 2 3 2 3 4" xfId="20756"/>
    <cellStyle name="Moeda 7 2 3 2 4" xfId="12003"/>
    <cellStyle name="Moeda 7 2 3 2 4 2" xfId="29370"/>
    <cellStyle name="Moeda 7 2 3 2 5" xfId="16362"/>
    <cellStyle name="Moeda 7 2 3 2 5 2" xfId="25065"/>
    <cellStyle name="Moeda 7 2 3 2 6" xfId="20754"/>
    <cellStyle name="Moeda 7 2 3 3" xfId="3216"/>
    <cellStyle name="Moeda 7 2 3 3 2" xfId="3217"/>
    <cellStyle name="Moeda 7 2 3 3 2 2" xfId="12007"/>
    <cellStyle name="Moeda 7 2 3 3 2 2 2" xfId="29374"/>
    <cellStyle name="Moeda 7 2 3 3 2 3" xfId="16366"/>
    <cellStyle name="Moeda 7 2 3 3 2 3 2" xfId="25069"/>
    <cellStyle name="Moeda 7 2 3 3 2 4" xfId="20758"/>
    <cellStyle name="Moeda 7 2 3 3 3" xfId="3218"/>
    <cellStyle name="Moeda 7 2 3 3 3 2" xfId="12008"/>
    <cellStyle name="Moeda 7 2 3 3 3 2 2" xfId="29375"/>
    <cellStyle name="Moeda 7 2 3 3 3 3" xfId="16367"/>
    <cellStyle name="Moeda 7 2 3 3 3 3 2" xfId="25070"/>
    <cellStyle name="Moeda 7 2 3 3 3 4" xfId="20759"/>
    <cellStyle name="Moeda 7 2 3 3 4" xfId="12006"/>
    <cellStyle name="Moeda 7 2 3 3 4 2" xfId="29373"/>
    <cellStyle name="Moeda 7 2 3 3 5" xfId="16365"/>
    <cellStyle name="Moeda 7 2 3 3 5 2" xfId="25068"/>
    <cellStyle name="Moeda 7 2 3 3 6" xfId="20757"/>
    <cellStyle name="Moeda 7 2 3 4" xfId="3219"/>
    <cellStyle name="Moeda 7 2 3 4 2" xfId="12009"/>
    <cellStyle name="Moeda 7 2 3 4 2 2" xfId="29376"/>
    <cellStyle name="Moeda 7 2 3 4 3" xfId="16368"/>
    <cellStyle name="Moeda 7 2 3 4 3 2" xfId="25071"/>
    <cellStyle name="Moeda 7 2 3 4 4" xfId="20760"/>
    <cellStyle name="Moeda 7 2 3 5" xfId="3220"/>
    <cellStyle name="Moeda 7 2 3 5 2" xfId="12010"/>
    <cellStyle name="Moeda 7 2 3 5 2 2" xfId="29377"/>
    <cellStyle name="Moeda 7 2 3 5 3" xfId="16369"/>
    <cellStyle name="Moeda 7 2 3 5 3 2" xfId="25072"/>
    <cellStyle name="Moeda 7 2 3 5 4" xfId="20761"/>
    <cellStyle name="Moeda 7 2 3 6" xfId="8811"/>
    <cellStyle name="Moeda 7 2 3 6 2" xfId="13171"/>
    <cellStyle name="Moeda 7 2 3 6 2 2" xfId="30538"/>
    <cellStyle name="Moeda 7 2 3 6 3" xfId="17605"/>
    <cellStyle name="Moeda 7 2 3 6 3 2" xfId="26234"/>
    <cellStyle name="Moeda 7 2 3 6 4" xfId="21922"/>
    <cellStyle name="Moeda 7 2 3 7" xfId="12002"/>
    <cellStyle name="Moeda 7 2 3 7 2" xfId="29369"/>
    <cellStyle name="Moeda 7 2 3 8" xfId="16361"/>
    <cellStyle name="Moeda 7 2 3 8 2" xfId="25064"/>
    <cellStyle name="Moeda 7 2 3 9" xfId="20753"/>
    <cellStyle name="Moeda 7 2 4" xfId="3221"/>
    <cellStyle name="Moeda 7 2 4 2" xfId="3222"/>
    <cellStyle name="Moeda 7 2 4 2 2" xfId="3223"/>
    <cellStyle name="Moeda 7 2 4 2 2 2" xfId="12013"/>
    <cellStyle name="Moeda 7 2 4 2 2 2 2" xfId="29380"/>
    <cellStyle name="Moeda 7 2 4 2 2 3" xfId="16372"/>
    <cellStyle name="Moeda 7 2 4 2 2 3 2" xfId="25075"/>
    <cellStyle name="Moeda 7 2 4 2 2 4" xfId="20764"/>
    <cellStyle name="Moeda 7 2 4 2 3" xfId="3224"/>
    <cellStyle name="Moeda 7 2 4 2 3 2" xfId="12014"/>
    <cellStyle name="Moeda 7 2 4 2 3 2 2" xfId="29381"/>
    <cellStyle name="Moeda 7 2 4 2 3 3" xfId="16373"/>
    <cellStyle name="Moeda 7 2 4 2 3 3 2" xfId="25076"/>
    <cellStyle name="Moeda 7 2 4 2 3 4" xfId="20765"/>
    <cellStyle name="Moeda 7 2 4 2 4" xfId="12012"/>
    <cellStyle name="Moeda 7 2 4 2 4 2" xfId="29379"/>
    <cellStyle name="Moeda 7 2 4 2 5" xfId="16371"/>
    <cellStyle name="Moeda 7 2 4 2 5 2" xfId="25074"/>
    <cellStyle name="Moeda 7 2 4 2 6" xfId="20763"/>
    <cellStyle name="Moeda 7 2 4 3" xfId="3225"/>
    <cellStyle name="Moeda 7 2 4 3 2" xfId="3226"/>
    <cellStyle name="Moeda 7 2 4 3 2 2" xfId="12016"/>
    <cellStyle name="Moeda 7 2 4 3 2 2 2" xfId="29383"/>
    <cellStyle name="Moeda 7 2 4 3 2 3" xfId="16375"/>
    <cellStyle name="Moeda 7 2 4 3 2 3 2" xfId="25078"/>
    <cellStyle name="Moeda 7 2 4 3 2 4" xfId="20767"/>
    <cellStyle name="Moeda 7 2 4 3 3" xfId="3227"/>
    <cellStyle name="Moeda 7 2 4 3 3 2" xfId="12017"/>
    <cellStyle name="Moeda 7 2 4 3 3 2 2" xfId="29384"/>
    <cellStyle name="Moeda 7 2 4 3 3 3" xfId="16376"/>
    <cellStyle name="Moeda 7 2 4 3 3 3 2" xfId="25079"/>
    <cellStyle name="Moeda 7 2 4 3 3 4" xfId="20768"/>
    <cellStyle name="Moeda 7 2 4 3 4" xfId="12015"/>
    <cellStyle name="Moeda 7 2 4 3 4 2" xfId="29382"/>
    <cellStyle name="Moeda 7 2 4 3 5" xfId="16374"/>
    <cellStyle name="Moeda 7 2 4 3 5 2" xfId="25077"/>
    <cellStyle name="Moeda 7 2 4 3 6" xfId="20766"/>
    <cellStyle name="Moeda 7 2 4 4" xfId="3228"/>
    <cellStyle name="Moeda 7 2 4 4 2" xfId="12018"/>
    <cellStyle name="Moeda 7 2 4 4 2 2" xfId="29385"/>
    <cellStyle name="Moeda 7 2 4 4 3" xfId="16377"/>
    <cellStyle name="Moeda 7 2 4 4 3 2" xfId="25080"/>
    <cellStyle name="Moeda 7 2 4 4 4" xfId="20769"/>
    <cellStyle name="Moeda 7 2 4 5" xfId="3229"/>
    <cellStyle name="Moeda 7 2 4 5 2" xfId="12019"/>
    <cellStyle name="Moeda 7 2 4 5 2 2" xfId="29386"/>
    <cellStyle name="Moeda 7 2 4 5 3" xfId="16378"/>
    <cellStyle name="Moeda 7 2 4 5 3 2" xfId="25081"/>
    <cellStyle name="Moeda 7 2 4 5 4" xfId="20770"/>
    <cellStyle name="Moeda 7 2 4 6" xfId="12011"/>
    <cellStyle name="Moeda 7 2 4 6 2" xfId="29378"/>
    <cellStyle name="Moeda 7 2 4 7" xfId="16370"/>
    <cellStyle name="Moeda 7 2 4 7 2" xfId="25073"/>
    <cellStyle name="Moeda 7 2 4 8" xfId="20762"/>
    <cellStyle name="Moeda 7 2 5" xfId="3230"/>
    <cellStyle name="Moeda 7 2 5 2" xfId="3231"/>
    <cellStyle name="Moeda 7 2 5 2 2" xfId="3232"/>
    <cellStyle name="Moeda 7 2 5 2 2 2" xfId="12022"/>
    <cellStyle name="Moeda 7 2 5 2 2 2 2" xfId="29389"/>
    <cellStyle name="Moeda 7 2 5 2 2 3" xfId="16381"/>
    <cellStyle name="Moeda 7 2 5 2 2 3 2" xfId="25084"/>
    <cellStyle name="Moeda 7 2 5 2 2 4" xfId="20773"/>
    <cellStyle name="Moeda 7 2 5 2 3" xfId="3233"/>
    <cellStyle name="Moeda 7 2 5 2 3 2" xfId="12023"/>
    <cellStyle name="Moeda 7 2 5 2 3 2 2" xfId="29390"/>
    <cellStyle name="Moeda 7 2 5 2 3 3" xfId="16382"/>
    <cellStyle name="Moeda 7 2 5 2 3 3 2" xfId="25085"/>
    <cellStyle name="Moeda 7 2 5 2 3 4" xfId="20774"/>
    <cellStyle name="Moeda 7 2 5 2 4" xfId="12021"/>
    <cellStyle name="Moeda 7 2 5 2 4 2" xfId="29388"/>
    <cellStyle name="Moeda 7 2 5 2 5" xfId="16380"/>
    <cellStyle name="Moeda 7 2 5 2 5 2" xfId="25083"/>
    <cellStyle name="Moeda 7 2 5 2 6" xfId="20772"/>
    <cellStyle name="Moeda 7 2 5 3" xfId="3234"/>
    <cellStyle name="Moeda 7 2 5 3 2" xfId="12024"/>
    <cellStyle name="Moeda 7 2 5 3 2 2" xfId="29391"/>
    <cellStyle name="Moeda 7 2 5 3 3" xfId="16383"/>
    <cellStyle name="Moeda 7 2 5 3 3 2" xfId="25086"/>
    <cellStyle name="Moeda 7 2 5 3 4" xfId="20775"/>
    <cellStyle name="Moeda 7 2 5 4" xfId="3235"/>
    <cellStyle name="Moeda 7 2 5 4 2" xfId="12025"/>
    <cellStyle name="Moeda 7 2 5 4 2 2" xfId="29392"/>
    <cellStyle name="Moeda 7 2 5 4 3" xfId="16384"/>
    <cellStyle name="Moeda 7 2 5 4 3 2" xfId="25087"/>
    <cellStyle name="Moeda 7 2 5 4 4" xfId="20776"/>
    <cellStyle name="Moeda 7 2 5 5" xfId="12020"/>
    <cellStyle name="Moeda 7 2 5 5 2" xfId="29387"/>
    <cellStyle name="Moeda 7 2 5 6" xfId="16379"/>
    <cellStyle name="Moeda 7 2 5 6 2" xfId="25082"/>
    <cellStyle name="Moeda 7 2 5 7" xfId="20771"/>
    <cellStyle name="Moeda 7 2 6" xfId="3236"/>
    <cellStyle name="Moeda 7 2 6 2" xfId="3237"/>
    <cellStyle name="Moeda 7 2 6 2 2" xfId="3238"/>
    <cellStyle name="Moeda 7 2 6 2 2 2" xfId="12028"/>
    <cellStyle name="Moeda 7 2 6 2 2 2 2" xfId="29395"/>
    <cellStyle name="Moeda 7 2 6 2 2 3" xfId="16387"/>
    <cellStyle name="Moeda 7 2 6 2 2 3 2" xfId="25090"/>
    <cellStyle name="Moeda 7 2 6 2 2 4" xfId="20779"/>
    <cellStyle name="Moeda 7 2 6 2 3" xfId="3239"/>
    <cellStyle name="Moeda 7 2 6 2 3 2" xfId="12029"/>
    <cellStyle name="Moeda 7 2 6 2 3 2 2" xfId="29396"/>
    <cellStyle name="Moeda 7 2 6 2 3 3" xfId="16388"/>
    <cellStyle name="Moeda 7 2 6 2 3 3 2" xfId="25091"/>
    <cellStyle name="Moeda 7 2 6 2 3 4" xfId="20780"/>
    <cellStyle name="Moeda 7 2 6 2 4" xfId="12027"/>
    <cellStyle name="Moeda 7 2 6 2 4 2" xfId="29394"/>
    <cellStyle name="Moeda 7 2 6 2 5" xfId="16386"/>
    <cellStyle name="Moeda 7 2 6 2 5 2" xfId="25089"/>
    <cellStyle name="Moeda 7 2 6 2 6" xfId="20778"/>
    <cellStyle name="Moeda 7 2 6 3" xfId="3240"/>
    <cellStyle name="Moeda 7 2 6 3 2" xfId="12030"/>
    <cellStyle name="Moeda 7 2 6 3 2 2" xfId="29397"/>
    <cellStyle name="Moeda 7 2 6 3 3" xfId="16389"/>
    <cellStyle name="Moeda 7 2 6 3 3 2" xfId="25092"/>
    <cellStyle name="Moeda 7 2 6 3 4" xfId="20781"/>
    <cellStyle name="Moeda 7 2 6 4" xfId="3241"/>
    <cellStyle name="Moeda 7 2 6 4 2" xfId="12031"/>
    <cellStyle name="Moeda 7 2 6 4 2 2" xfId="29398"/>
    <cellStyle name="Moeda 7 2 6 4 3" xfId="16390"/>
    <cellStyle name="Moeda 7 2 6 4 3 2" xfId="25093"/>
    <cellStyle name="Moeda 7 2 6 4 4" xfId="20782"/>
    <cellStyle name="Moeda 7 2 6 5" xfId="12026"/>
    <cellStyle name="Moeda 7 2 6 5 2" xfId="29393"/>
    <cellStyle name="Moeda 7 2 6 6" xfId="16385"/>
    <cellStyle name="Moeda 7 2 6 6 2" xfId="25088"/>
    <cellStyle name="Moeda 7 2 6 7" xfId="20777"/>
    <cellStyle name="Moeda 7 2 7" xfId="3242"/>
    <cellStyle name="Moeda 7 2 7 2" xfId="3243"/>
    <cellStyle name="Moeda 7 2 7 2 2" xfId="12033"/>
    <cellStyle name="Moeda 7 2 7 2 2 2" xfId="29400"/>
    <cellStyle name="Moeda 7 2 7 2 3" xfId="16392"/>
    <cellStyle name="Moeda 7 2 7 2 3 2" xfId="25095"/>
    <cellStyle name="Moeda 7 2 7 2 4" xfId="20784"/>
    <cellStyle name="Moeda 7 2 7 3" xfId="3244"/>
    <cellStyle name="Moeda 7 2 7 3 2" xfId="12034"/>
    <cellStyle name="Moeda 7 2 7 3 2 2" xfId="29401"/>
    <cellStyle name="Moeda 7 2 7 3 3" xfId="16393"/>
    <cellStyle name="Moeda 7 2 7 3 3 2" xfId="25096"/>
    <cellStyle name="Moeda 7 2 7 3 4" xfId="20785"/>
    <cellStyle name="Moeda 7 2 7 4" xfId="12032"/>
    <cellStyle name="Moeda 7 2 7 4 2" xfId="29399"/>
    <cellStyle name="Moeda 7 2 7 5" xfId="16391"/>
    <cellStyle name="Moeda 7 2 7 5 2" xfId="25094"/>
    <cellStyle name="Moeda 7 2 7 6" xfId="20783"/>
    <cellStyle name="Moeda 7 2 8" xfId="3245"/>
    <cellStyle name="Moeda 7 2 8 2" xfId="12035"/>
    <cellStyle name="Moeda 7 2 8 2 2" xfId="29402"/>
    <cellStyle name="Moeda 7 2 8 3" xfId="16394"/>
    <cellStyle name="Moeda 7 2 8 3 2" xfId="25097"/>
    <cellStyle name="Moeda 7 2 8 4" xfId="20786"/>
    <cellStyle name="Moeda 7 2 9" xfId="3246"/>
    <cellStyle name="Moeda 7 2 9 2" xfId="12036"/>
    <cellStyle name="Moeda 7 2 9 2 2" xfId="29403"/>
    <cellStyle name="Moeda 7 2 9 3" xfId="16395"/>
    <cellStyle name="Moeda 7 2 9 3 2" xfId="25098"/>
    <cellStyle name="Moeda 7 2 9 4" xfId="20787"/>
    <cellStyle name="Moeda 7 3" xfId="3247"/>
    <cellStyle name="Moeda 7 3 10" xfId="8812"/>
    <cellStyle name="Moeda 7 3 10 2" xfId="13172"/>
    <cellStyle name="Moeda 7 3 10 2 2" xfId="30539"/>
    <cellStyle name="Moeda 7 3 10 3" xfId="17606"/>
    <cellStyle name="Moeda 7 3 10 3 2" xfId="26235"/>
    <cellStyle name="Moeda 7 3 10 4" xfId="21923"/>
    <cellStyle name="Moeda 7 3 11" xfId="12037"/>
    <cellStyle name="Moeda 7 3 11 2" xfId="29404"/>
    <cellStyle name="Moeda 7 3 12" xfId="16396"/>
    <cellStyle name="Moeda 7 3 12 2" xfId="25099"/>
    <cellStyle name="Moeda 7 3 13" xfId="20788"/>
    <cellStyle name="Moeda 7 3 2" xfId="3248"/>
    <cellStyle name="Moeda 7 3 2 2" xfId="3249"/>
    <cellStyle name="Moeda 7 3 2 2 2" xfId="3250"/>
    <cellStyle name="Moeda 7 3 2 2 2 2" xfId="12040"/>
    <cellStyle name="Moeda 7 3 2 2 2 2 2" xfId="29407"/>
    <cellStyle name="Moeda 7 3 2 2 2 3" xfId="16399"/>
    <cellStyle name="Moeda 7 3 2 2 2 3 2" xfId="25102"/>
    <cellStyle name="Moeda 7 3 2 2 2 4" xfId="20791"/>
    <cellStyle name="Moeda 7 3 2 2 3" xfId="3251"/>
    <cellStyle name="Moeda 7 3 2 2 3 2" xfId="12041"/>
    <cellStyle name="Moeda 7 3 2 2 3 2 2" xfId="29408"/>
    <cellStyle name="Moeda 7 3 2 2 3 3" xfId="16400"/>
    <cellStyle name="Moeda 7 3 2 2 3 3 2" xfId="25103"/>
    <cellStyle name="Moeda 7 3 2 2 3 4" xfId="20792"/>
    <cellStyle name="Moeda 7 3 2 2 4" xfId="12039"/>
    <cellStyle name="Moeda 7 3 2 2 4 2" xfId="29406"/>
    <cellStyle name="Moeda 7 3 2 2 5" xfId="16398"/>
    <cellStyle name="Moeda 7 3 2 2 5 2" xfId="25101"/>
    <cellStyle name="Moeda 7 3 2 2 6" xfId="20790"/>
    <cellStyle name="Moeda 7 3 2 3" xfId="3252"/>
    <cellStyle name="Moeda 7 3 2 3 2" xfId="3253"/>
    <cellStyle name="Moeda 7 3 2 3 2 2" xfId="12043"/>
    <cellStyle name="Moeda 7 3 2 3 2 2 2" xfId="29410"/>
    <cellStyle name="Moeda 7 3 2 3 2 3" xfId="16402"/>
    <cellStyle name="Moeda 7 3 2 3 2 3 2" xfId="25105"/>
    <cellStyle name="Moeda 7 3 2 3 2 4" xfId="20794"/>
    <cellStyle name="Moeda 7 3 2 3 3" xfId="3254"/>
    <cellStyle name="Moeda 7 3 2 3 3 2" xfId="12044"/>
    <cellStyle name="Moeda 7 3 2 3 3 2 2" xfId="29411"/>
    <cellStyle name="Moeda 7 3 2 3 3 3" xfId="16403"/>
    <cellStyle name="Moeda 7 3 2 3 3 3 2" xfId="25106"/>
    <cellStyle name="Moeda 7 3 2 3 3 4" xfId="20795"/>
    <cellStyle name="Moeda 7 3 2 3 4" xfId="12042"/>
    <cellStyle name="Moeda 7 3 2 3 4 2" xfId="29409"/>
    <cellStyle name="Moeda 7 3 2 3 5" xfId="16401"/>
    <cellStyle name="Moeda 7 3 2 3 5 2" xfId="25104"/>
    <cellStyle name="Moeda 7 3 2 3 6" xfId="20793"/>
    <cellStyle name="Moeda 7 3 2 4" xfId="3255"/>
    <cellStyle name="Moeda 7 3 2 4 2" xfId="12045"/>
    <cellStyle name="Moeda 7 3 2 4 2 2" xfId="29412"/>
    <cellStyle name="Moeda 7 3 2 4 3" xfId="16404"/>
    <cellStyle name="Moeda 7 3 2 4 3 2" xfId="25107"/>
    <cellStyle name="Moeda 7 3 2 4 4" xfId="20796"/>
    <cellStyle name="Moeda 7 3 2 5" xfId="3256"/>
    <cellStyle name="Moeda 7 3 2 5 2" xfId="12046"/>
    <cellStyle name="Moeda 7 3 2 5 2 2" xfId="29413"/>
    <cellStyle name="Moeda 7 3 2 5 3" xfId="16405"/>
    <cellStyle name="Moeda 7 3 2 5 3 2" xfId="25108"/>
    <cellStyle name="Moeda 7 3 2 5 4" xfId="20797"/>
    <cellStyle name="Moeda 7 3 2 6" xfId="8813"/>
    <cellStyle name="Moeda 7 3 2 6 2" xfId="13173"/>
    <cellStyle name="Moeda 7 3 2 6 2 2" xfId="30540"/>
    <cellStyle name="Moeda 7 3 2 6 3" xfId="17607"/>
    <cellStyle name="Moeda 7 3 2 6 3 2" xfId="26236"/>
    <cellStyle name="Moeda 7 3 2 6 4" xfId="21924"/>
    <cellStyle name="Moeda 7 3 2 7" xfId="12038"/>
    <cellStyle name="Moeda 7 3 2 7 2" xfId="29405"/>
    <cellStyle name="Moeda 7 3 2 8" xfId="16397"/>
    <cellStyle name="Moeda 7 3 2 8 2" xfId="25100"/>
    <cellStyle name="Moeda 7 3 2 9" xfId="20789"/>
    <cellStyle name="Moeda 7 3 3" xfId="3257"/>
    <cellStyle name="Moeda 7 3 3 2" xfId="3258"/>
    <cellStyle name="Moeda 7 3 3 2 2" xfId="3259"/>
    <cellStyle name="Moeda 7 3 3 2 2 2" xfId="12049"/>
    <cellStyle name="Moeda 7 3 3 2 2 2 2" xfId="29416"/>
    <cellStyle name="Moeda 7 3 3 2 2 3" xfId="16408"/>
    <cellStyle name="Moeda 7 3 3 2 2 3 2" xfId="25111"/>
    <cellStyle name="Moeda 7 3 3 2 2 4" xfId="20800"/>
    <cellStyle name="Moeda 7 3 3 2 3" xfId="3260"/>
    <cellStyle name="Moeda 7 3 3 2 3 2" xfId="12050"/>
    <cellStyle name="Moeda 7 3 3 2 3 2 2" xfId="29417"/>
    <cellStyle name="Moeda 7 3 3 2 3 3" xfId="16409"/>
    <cellStyle name="Moeda 7 3 3 2 3 3 2" xfId="25112"/>
    <cellStyle name="Moeda 7 3 3 2 3 4" xfId="20801"/>
    <cellStyle name="Moeda 7 3 3 2 4" xfId="12048"/>
    <cellStyle name="Moeda 7 3 3 2 4 2" xfId="29415"/>
    <cellStyle name="Moeda 7 3 3 2 5" xfId="16407"/>
    <cellStyle name="Moeda 7 3 3 2 5 2" xfId="25110"/>
    <cellStyle name="Moeda 7 3 3 2 6" xfId="20799"/>
    <cellStyle name="Moeda 7 3 3 3" xfId="3261"/>
    <cellStyle name="Moeda 7 3 3 3 2" xfId="3262"/>
    <cellStyle name="Moeda 7 3 3 3 2 2" xfId="12052"/>
    <cellStyle name="Moeda 7 3 3 3 2 2 2" xfId="29419"/>
    <cellStyle name="Moeda 7 3 3 3 2 3" xfId="16411"/>
    <cellStyle name="Moeda 7 3 3 3 2 3 2" xfId="25114"/>
    <cellStyle name="Moeda 7 3 3 3 2 4" xfId="20803"/>
    <cellStyle name="Moeda 7 3 3 3 3" xfId="3263"/>
    <cellStyle name="Moeda 7 3 3 3 3 2" xfId="12053"/>
    <cellStyle name="Moeda 7 3 3 3 3 2 2" xfId="29420"/>
    <cellStyle name="Moeda 7 3 3 3 3 3" xfId="16412"/>
    <cellStyle name="Moeda 7 3 3 3 3 3 2" xfId="25115"/>
    <cellStyle name="Moeda 7 3 3 3 3 4" xfId="20804"/>
    <cellStyle name="Moeda 7 3 3 3 4" xfId="12051"/>
    <cellStyle name="Moeda 7 3 3 3 4 2" xfId="29418"/>
    <cellStyle name="Moeda 7 3 3 3 5" xfId="16410"/>
    <cellStyle name="Moeda 7 3 3 3 5 2" xfId="25113"/>
    <cellStyle name="Moeda 7 3 3 3 6" xfId="20802"/>
    <cellStyle name="Moeda 7 3 3 4" xfId="3264"/>
    <cellStyle name="Moeda 7 3 3 4 2" xfId="12054"/>
    <cellStyle name="Moeda 7 3 3 4 2 2" xfId="29421"/>
    <cellStyle name="Moeda 7 3 3 4 3" xfId="16413"/>
    <cellStyle name="Moeda 7 3 3 4 3 2" xfId="25116"/>
    <cellStyle name="Moeda 7 3 3 4 4" xfId="20805"/>
    <cellStyle name="Moeda 7 3 3 5" xfId="3265"/>
    <cellStyle name="Moeda 7 3 3 5 2" xfId="12055"/>
    <cellStyle name="Moeda 7 3 3 5 2 2" xfId="29422"/>
    <cellStyle name="Moeda 7 3 3 5 3" xfId="16414"/>
    <cellStyle name="Moeda 7 3 3 5 3 2" xfId="25117"/>
    <cellStyle name="Moeda 7 3 3 5 4" xfId="20806"/>
    <cellStyle name="Moeda 7 3 3 6" xfId="12047"/>
    <cellStyle name="Moeda 7 3 3 6 2" xfId="29414"/>
    <cellStyle name="Moeda 7 3 3 7" xfId="16406"/>
    <cellStyle name="Moeda 7 3 3 7 2" xfId="25109"/>
    <cellStyle name="Moeda 7 3 3 8" xfId="20798"/>
    <cellStyle name="Moeda 7 3 4" xfId="3266"/>
    <cellStyle name="Moeda 7 3 4 2" xfId="3267"/>
    <cellStyle name="Moeda 7 3 4 2 2" xfId="3268"/>
    <cellStyle name="Moeda 7 3 4 2 2 2" xfId="12058"/>
    <cellStyle name="Moeda 7 3 4 2 2 2 2" xfId="29425"/>
    <cellStyle name="Moeda 7 3 4 2 2 3" xfId="16417"/>
    <cellStyle name="Moeda 7 3 4 2 2 3 2" xfId="25120"/>
    <cellStyle name="Moeda 7 3 4 2 2 4" xfId="20809"/>
    <cellStyle name="Moeda 7 3 4 2 3" xfId="3269"/>
    <cellStyle name="Moeda 7 3 4 2 3 2" xfId="12059"/>
    <cellStyle name="Moeda 7 3 4 2 3 2 2" xfId="29426"/>
    <cellStyle name="Moeda 7 3 4 2 3 3" xfId="16418"/>
    <cellStyle name="Moeda 7 3 4 2 3 3 2" xfId="25121"/>
    <cellStyle name="Moeda 7 3 4 2 3 4" xfId="20810"/>
    <cellStyle name="Moeda 7 3 4 2 4" xfId="12057"/>
    <cellStyle name="Moeda 7 3 4 2 4 2" xfId="29424"/>
    <cellStyle name="Moeda 7 3 4 2 5" xfId="16416"/>
    <cellStyle name="Moeda 7 3 4 2 5 2" xfId="25119"/>
    <cellStyle name="Moeda 7 3 4 2 6" xfId="20808"/>
    <cellStyle name="Moeda 7 3 4 3" xfId="3270"/>
    <cellStyle name="Moeda 7 3 4 3 2" xfId="12060"/>
    <cellStyle name="Moeda 7 3 4 3 2 2" xfId="29427"/>
    <cellStyle name="Moeda 7 3 4 3 3" xfId="16419"/>
    <cellStyle name="Moeda 7 3 4 3 3 2" xfId="25122"/>
    <cellStyle name="Moeda 7 3 4 3 4" xfId="20811"/>
    <cellStyle name="Moeda 7 3 4 4" xfId="3271"/>
    <cellStyle name="Moeda 7 3 4 4 2" xfId="12061"/>
    <cellStyle name="Moeda 7 3 4 4 2 2" xfId="29428"/>
    <cellStyle name="Moeda 7 3 4 4 3" xfId="16420"/>
    <cellStyle name="Moeda 7 3 4 4 3 2" xfId="25123"/>
    <cellStyle name="Moeda 7 3 4 4 4" xfId="20812"/>
    <cellStyle name="Moeda 7 3 4 5" xfId="12056"/>
    <cellStyle name="Moeda 7 3 4 5 2" xfId="29423"/>
    <cellStyle name="Moeda 7 3 4 6" xfId="16415"/>
    <cellStyle name="Moeda 7 3 4 6 2" xfId="25118"/>
    <cellStyle name="Moeda 7 3 4 7" xfId="20807"/>
    <cellStyle name="Moeda 7 3 5" xfId="3272"/>
    <cellStyle name="Moeda 7 3 5 2" xfId="3273"/>
    <cellStyle name="Moeda 7 3 5 2 2" xfId="3274"/>
    <cellStyle name="Moeda 7 3 5 2 2 2" xfId="12064"/>
    <cellStyle name="Moeda 7 3 5 2 2 2 2" xfId="29431"/>
    <cellStyle name="Moeda 7 3 5 2 2 3" xfId="16423"/>
    <cellStyle name="Moeda 7 3 5 2 2 3 2" xfId="25126"/>
    <cellStyle name="Moeda 7 3 5 2 2 4" xfId="20815"/>
    <cellStyle name="Moeda 7 3 5 2 3" xfId="3275"/>
    <cellStyle name="Moeda 7 3 5 2 3 2" xfId="12065"/>
    <cellStyle name="Moeda 7 3 5 2 3 2 2" xfId="29432"/>
    <cellStyle name="Moeda 7 3 5 2 3 3" xfId="16424"/>
    <cellStyle name="Moeda 7 3 5 2 3 3 2" xfId="25127"/>
    <cellStyle name="Moeda 7 3 5 2 3 4" xfId="20816"/>
    <cellStyle name="Moeda 7 3 5 2 4" xfId="12063"/>
    <cellStyle name="Moeda 7 3 5 2 4 2" xfId="29430"/>
    <cellStyle name="Moeda 7 3 5 2 5" xfId="16422"/>
    <cellStyle name="Moeda 7 3 5 2 5 2" xfId="25125"/>
    <cellStyle name="Moeda 7 3 5 2 6" xfId="20814"/>
    <cellStyle name="Moeda 7 3 5 3" xfId="3276"/>
    <cellStyle name="Moeda 7 3 5 3 2" xfId="12066"/>
    <cellStyle name="Moeda 7 3 5 3 2 2" xfId="29433"/>
    <cellStyle name="Moeda 7 3 5 3 3" xfId="16425"/>
    <cellStyle name="Moeda 7 3 5 3 3 2" xfId="25128"/>
    <cellStyle name="Moeda 7 3 5 3 4" xfId="20817"/>
    <cellStyle name="Moeda 7 3 5 4" xfId="3277"/>
    <cellStyle name="Moeda 7 3 5 4 2" xfId="12067"/>
    <cellStyle name="Moeda 7 3 5 4 2 2" xfId="29434"/>
    <cellStyle name="Moeda 7 3 5 4 3" xfId="16426"/>
    <cellStyle name="Moeda 7 3 5 4 3 2" xfId="25129"/>
    <cellStyle name="Moeda 7 3 5 4 4" xfId="20818"/>
    <cellStyle name="Moeda 7 3 5 5" xfId="12062"/>
    <cellStyle name="Moeda 7 3 5 5 2" xfId="29429"/>
    <cellStyle name="Moeda 7 3 5 6" xfId="16421"/>
    <cellStyle name="Moeda 7 3 5 6 2" xfId="25124"/>
    <cellStyle name="Moeda 7 3 5 7" xfId="20813"/>
    <cellStyle name="Moeda 7 3 6" xfId="3278"/>
    <cellStyle name="Moeda 7 3 6 2" xfId="3279"/>
    <cellStyle name="Moeda 7 3 6 2 2" xfId="12069"/>
    <cellStyle name="Moeda 7 3 6 2 2 2" xfId="29436"/>
    <cellStyle name="Moeda 7 3 6 2 3" xfId="16428"/>
    <cellStyle name="Moeda 7 3 6 2 3 2" xfId="25131"/>
    <cellStyle name="Moeda 7 3 6 2 4" xfId="20820"/>
    <cellStyle name="Moeda 7 3 6 3" xfId="3280"/>
    <cellStyle name="Moeda 7 3 6 3 2" xfId="12070"/>
    <cellStyle name="Moeda 7 3 6 3 2 2" xfId="29437"/>
    <cellStyle name="Moeda 7 3 6 3 3" xfId="16429"/>
    <cellStyle name="Moeda 7 3 6 3 3 2" xfId="25132"/>
    <cellStyle name="Moeda 7 3 6 3 4" xfId="20821"/>
    <cellStyle name="Moeda 7 3 6 4" xfId="12068"/>
    <cellStyle name="Moeda 7 3 6 4 2" xfId="29435"/>
    <cellStyle name="Moeda 7 3 6 5" xfId="16427"/>
    <cellStyle name="Moeda 7 3 6 5 2" xfId="25130"/>
    <cellStyle name="Moeda 7 3 6 6" xfId="20819"/>
    <cellStyle name="Moeda 7 3 7" xfId="3281"/>
    <cellStyle name="Moeda 7 3 7 2" xfId="12071"/>
    <cellStyle name="Moeda 7 3 7 2 2" xfId="29438"/>
    <cellStyle name="Moeda 7 3 7 3" xfId="16430"/>
    <cellStyle name="Moeda 7 3 7 3 2" xfId="25133"/>
    <cellStyle name="Moeda 7 3 7 4" xfId="20822"/>
    <cellStyle name="Moeda 7 3 8" xfId="3282"/>
    <cellStyle name="Moeda 7 3 8 2" xfId="12072"/>
    <cellStyle name="Moeda 7 3 8 2 2" xfId="29439"/>
    <cellStyle name="Moeda 7 3 8 3" xfId="16431"/>
    <cellStyle name="Moeda 7 3 8 3 2" xfId="25134"/>
    <cellStyle name="Moeda 7 3 8 4" xfId="20823"/>
    <cellStyle name="Moeda 7 3 9" xfId="8403"/>
    <cellStyle name="Moeda 7 3 9 2" xfId="12875"/>
    <cellStyle name="Moeda 7 3 9 2 2" xfId="30242"/>
    <cellStyle name="Moeda 7 3 9 3" xfId="17269"/>
    <cellStyle name="Moeda 7 3 9 3 2" xfId="25938"/>
    <cellStyle name="Moeda 7 3 9 4" xfId="21626"/>
    <cellStyle name="Moeda 7 4" xfId="3283"/>
    <cellStyle name="Moeda 7 4 2" xfId="3284"/>
    <cellStyle name="Moeda 7 4 2 2" xfId="3285"/>
    <cellStyle name="Moeda 7 4 2 2 2" xfId="12075"/>
    <cellStyle name="Moeda 7 4 2 2 2 2" xfId="29442"/>
    <cellStyle name="Moeda 7 4 2 2 3" xfId="16434"/>
    <cellStyle name="Moeda 7 4 2 2 3 2" xfId="25137"/>
    <cellStyle name="Moeda 7 4 2 2 4" xfId="20826"/>
    <cellStyle name="Moeda 7 4 2 3" xfId="3286"/>
    <cellStyle name="Moeda 7 4 2 3 2" xfId="12076"/>
    <cellStyle name="Moeda 7 4 2 3 2 2" xfId="29443"/>
    <cellStyle name="Moeda 7 4 2 3 3" xfId="16435"/>
    <cellStyle name="Moeda 7 4 2 3 3 2" xfId="25138"/>
    <cellStyle name="Moeda 7 4 2 3 4" xfId="20827"/>
    <cellStyle name="Moeda 7 4 2 4" xfId="12074"/>
    <cellStyle name="Moeda 7 4 2 4 2" xfId="29441"/>
    <cellStyle name="Moeda 7 4 2 5" xfId="16433"/>
    <cellStyle name="Moeda 7 4 2 5 2" xfId="25136"/>
    <cellStyle name="Moeda 7 4 2 6" xfId="20825"/>
    <cellStyle name="Moeda 7 4 3" xfId="3287"/>
    <cellStyle name="Moeda 7 4 3 2" xfId="3288"/>
    <cellStyle name="Moeda 7 4 3 2 2" xfId="12078"/>
    <cellStyle name="Moeda 7 4 3 2 2 2" xfId="29445"/>
    <cellStyle name="Moeda 7 4 3 2 3" xfId="16437"/>
    <cellStyle name="Moeda 7 4 3 2 3 2" xfId="25140"/>
    <cellStyle name="Moeda 7 4 3 2 4" xfId="20829"/>
    <cellStyle name="Moeda 7 4 3 3" xfId="3289"/>
    <cellStyle name="Moeda 7 4 3 3 2" xfId="12079"/>
    <cellStyle name="Moeda 7 4 3 3 2 2" xfId="29446"/>
    <cellStyle name="Moeda 7 4 3 3 3" xfId="16438"/>
    <cellStyle name="Moeda 7 4 3 3 3 2" xfId="25141"/>
    <cellStyle name="Moeda 7 4 3 3 4" xfId="20830"/>
    <cellStyle name="Moeda 7 4 3 4" xfId="12077"/>
    <cellStyle name="Moeda 7 4 3 4 2" xfId="29444"/>
    <cellStyle name="Moeda 7 4 3 5" xfId="16436"/>
    <cellStyle name="Moeda 7 4 3 5 2" xfId="25139"/>
    <cellStyle name="Moeda 7 4 3 6" xfId="20828"/>
    <cellStyle name="Moeda 7 4 4" xfId="3290"/>
    <cellStyle name="Moeda 7 4 4 2" xfId="12080"/>
    <cellStyle name="Moeda 7 4 4 2 2" xfId="29447"/>
    <cellStyle name="Moeda 7 4 4 3" xfId="16439"/>
    <cellStyle name="Moeda 7 4 4 3 2" xfId="25142"/>
    <cellStyle name="Moeda 7 4 4 4" xfId="20831"/>
    <cellStyle name="Moeda 7 4 5" xfId="3291"/>
    <cellStyle name="Moeda 7 4 5 2" xfId="12081"/>
    <cellStyle name="Moeda 7 4 5 2 2" xfId="29448"/>
    <cellStyle name="Moeda 7 4 5 3" xfId="16440"/>
    <cellStyle name="Moeda 7 4 5 3 2" xfId="25143"/>
    <cellStyle name="Moeda 7 4 5 4" xfId="20832"/>
    <cellStyle name="Moeda 7 4 6" xfId="8814"/>
    <cellStyle name="Moeda 7 4 6 2" xfId="13174"/>
    <cellStyle name="Moeda 7 4 6 2 2" xfId="30541"/>
    <cellStyle name="Moeda 7 4 6 3" xfId="17608"/>
    <cellStyle name="Moeda 7 4 6 3 2" xfId="26237"/>
    <cellStyle name="Moeda 7 4 6 4" xfId="21925"/>
    <cellStyle name="Moeda 7 4 7" xfId="12073"/>
    <cellStyle name="Moeda 7 4 7 2" xfId="29440"/>
    <cellStyle name="Moeda 7 4 8" xfId="16432"/>
    <cellStyle name="Moeda 7 4 8 2" xfId="25135"/>
    <cellStyle name="Moeda 7 4 9" xfId="20824"/>
    <cellStyle name="Moeda 7 5" xfId="3292"/>
    <cellStyle name="Moeda 7 5 2" xfId="3293"/>
    <cellStyle name="Moeda 7 5 2 2" xfId="3294"/>
    <cellStyle name="Moeda 7 5 2 2 2" xfId="12084"/>
    <cellStyle name="Moeda 7 5 2 2 2 2" xfId="29451"/>
    <cellStyle name="Moeda 7 5 2 2 3" xfId="16443"/>
    <cellStyle name="Moeda 7 5 2 2 3 2" xfId="25146"/>
    <cellStyle name="Moeda 7 5 2 2 4" xfId="20835"/>
    <cellStyle name="Moeda 7 5 2 3" xfId="3295"/>
    <cellStyle name="Moeda 7 5 2 3 2" xfId="12085"/>
    <cellStyle name="Moeda 7 5 2 3 2 2" xfId="29452"/>
    <cellStyle name="Moeda 7 5 2 3 3" xfId="16444"/>
    <cellStyle name="Moeda 7 5 2 3 3 2" xfId="25147"/>
    <cellStyle name="Moeda 7 5 2 3 4" xfId="20836"/>
    <cellStyle name="Moeda 7 5 2 4" xfId="12083"/>
    <cellStyle name="Moeda 7 5 2 4 2" xfId="29450"/>
    <cellStyle name="Moeda 7 5 2 5" xfId="16442"/>
    <cellStyle name="Moeda 7 5 2 5 2" xfId="25145"/>
    <cellStyle name="Moeda 7 5 2 6" xfId="20834"/>
    <cellStyle name="Moeda 7 5 3" xfId="3296"/>
    <cellStyle name="Moeda 7 5 3 2" xfId="3297"/>
    <cellStyle name="Moeda 7 5 3 2 2" xfId="12087"/>
    <cellStyle name="Moeda 7 5 3 2 2 2" xfId="29454"/>
    <cellStyle name="Moeda 7 5 3 2 3" xfId="16446"/>
    <cellStyle name="Moeda 7 5 3 2 3 2" xfId="25149"/>
    <cellStyle name="Moeda 7 5 3 2 4" xfId="20838"/>
    <cellStyle name="Moeda 7 5 3 3" xfId="3298"/>
    <cellStyle name="Moeda 7 5 3 3 2" xfId="12088"/>
    <cellStyle name="Moeda 7 5 3 3 2 2" xfId="29455"/>
    <cellStyle name="Moeda 7 5 3 3 3" xfId="16447"/>
    <cellStyle name="Moeda 7 5 3 3 3 2" xfId="25150"/>
    <cellStyle name="Moeda 7 5 3 3 4" xfId="20839"/>
    <cellStyle name="Moeda 7 5 3 4" xfId="12086"/>
    <cellStyle name="Moeda 7 5 3 4 2" xfId="29453"/>
    <cellStyle name="Moeda 7 5 3 5" xfId="16445"/>
    <cellStyle name="Moeda 7 5 3 5 2" xfId="25148"/>
    <cellStyle name="Moeda 7 5 3 6" xfId="20837"/>
    <cellStyle name="Moeda 7 5 4" xfId="3299"/>
    <cellStyle name="Moeda 7 5 4 2" xfId="12089"/>
    <cellStyle name="Moeda 7 5 4 2 2" xfId="29456"/>
    <cellStyle name="Moeda 7 5 4 3" xfId="16448"/>
    <cellStyle name="Moeda 7 5 4 3 2" xfId="25151"/>
    <cellStyle name="Moeda 7 5 4 4" xfId="20840"/>
    <cellStyle name="Moeda 7 5 5" xfId="3300"/>
    <cellStyle name="Moeda 7 5 5 2" xfId="12090"/>
    <cellStyle name="Moeda 7 5 5 2 2" xfId="29457"/>
    <cellStyle name="Moeda 7 5 5 3" xfId="16449"/>
    <cellStyle name="Moeda 7 5 5 3 2" xfId="25152"/>
    <cellStyle name="Moeda 7 5 5 4" xfId="20841"/>
    <cellStyle name="Moeda 7 5 6" xfId="12082"/>
    <cellStyle name="Moeda 7 5 6 2" xfId="29449"/>
    <cellStyle name="Moeda 7 5 7" xfId="16441"/>
    <cellStyle name="Moeda 7 5 7 2" xfId="25144"/>
    <cellStyle name="Moeda 7 5 8" xfId="20833"/>
    <cellStyle name="Moeda 7 6" xfId="3301"/>
    <cellStyle name="Moeda 7 6 2" xfId="3302"/>
    <cellStyle name="Moeda 7 6 2 2" xfId="3303"/>
    <cellStyle name="Moeda 7 6 2 2 2" xfId="12093"/>
    <cellStyle name="Moeda 7 6 2 2 2 2" xfId="29460"/>
    <cellStyle name="Moeda 7 6 2 2 3" xfId="16452"/>
    <cellStyle name="Moeda 7 6 2 2 3 2" xfId="25155"/>
    <cellStyle name="Moeda 7 6 2 2 4" xfId="20844"/>
    <cellStyle name="Moeda 7 6 2 3" xfId="3304"/>
    <cellStyle name="Moeda 7 6 2 3 2" xfId="12094"/>
    <cellStyle name="Moeda 7 6 2 3 2 2" xfId="29461"/>
    <cellStyle name="Moeda 7 6 2 3 3" xfId="16453"/>
    <cellStyle name="Moeda 7 6 2 3 3 2" xfId="25156"/>
    <cellStyle name="Moeda 7 6 2 3 4" xfId="20845"/>
    <cellStyle name="Moeda 7 6 2 4" xfId="12092"/>
    <cellStyle name="Moeda 7 6 2 4 2" xfId="29459"/>
    <cellStyle name="Moeda 7 6 2 5" xfId="16451"/>
    <cellStyle name="Moeda 7 6 2 5 2" xfId="25154"/>
    <cellStyle name="Moeda 7 6 2 6" xfId="20843"/>
    <cellStyle name="Moeda 7 6 3" xfId="3305"/>
    <cellStyle name="Moeda 7 6 3 2" xfId="12095"/>
    <cellStyle name="Moeda 7 6 3 2 2" xfId="29462"/>
    <cellStyle name="Moeda 7 6 3 3" xfId="16454"/>
    <cellStyle name="Moeda 7 6 3 3 2" xfId="25157"/>
    <cellStyle name="Moeda 7 6 3 4" xfId="20846"/>
    <cellStyle name="Moeda 7 6 4" xfId="3306"/>
    <cellStyle name="Moeda 7 6 4 2" xfId="12096"/>
    <cellStyle name="Moeda 7 6 4 2 2" xfId="29463"/>
    <cellStyle name="Moeda 7 6 4 3" xfId="16455"/>
    <cellStyle name="Moeda 7 6 4 3 2" xfId="25158"/>
    <cellStyle name="Moeda 7 6 4 4" xfId="20847"/>
    <cellStyle name="Moeda 7 6 5" xfId="12091"/>
    <cellStyle name="Moeda 7 6 5 2" xfId="29458"/>
    <cellStyle name="Moeda 7 6 6" xfId="16450"/>
    <cellStyle name="Moeda 7 6 6 2" xfId="25153"/>
    <cellStyle name="Moeda 7 6 7" xfId="20842"/>
    <cellStyle name="Moeda 7 7" xfId="3307"/>
    <cellStyle name="Moeda 7 7 2" xfId="3308"/>
    <cellStyle name="Moeda 7 7 2 2" xfId="3309"/>
    <cellStyle name="Moeda 7 7 2 2 2" xfId="12099"/>
    <cellStyle name="Moeda 7 7 2 2 2 2" xfId="29466"/>
    <cellStyle name="Moeda 7 7 2 2 3" xfId="16458"/>
    <cellStyle name="Moeda 7 7 2 2 3 2" xfId="25161"/>
    <cellStyle name="Moeda 7 7 2 2 4" xfId="20850"/>
    <cellStyle name="Moeda 7 7 2 3" xfId="3310"/>
    <cellStyle name="Moeda 7 7 2 3 2" xfId="12100"/>
    <cellStyle name="Moeda 7 7 2 3 2 2" xfId="29467"/>
    <cellStyle name="Moeda 7 7 2 3 3" xfId="16459"/>
    <cellStyle name="Moeda 7 7 2 3 3 2" xfId="25162"/>
    <cellStyle name="Moeda 7 7 2 3 4" xfId="20851"/>
    <cellStyle name="Moeda 7 7 2 4" xfId="12098"/>
    <cellStyle name="Moeda 7 7 2 4 2" xfId="29465"/>
    <cellStyle name="Moeda 7 7 2 5" xfId="16457"/>
    <cellStyle name="Moeda 7 7 2 5 2" xfId="25160"/>
    <cellStyle name="Moeda 7 7 2 6" xfId="20849"/>
    <cellStyle name="Moeda 7 7 3" xfId="3311"/>
    <cellStyle name="Moeda 7 7 3 2" xfId="12101"/>
    <cellStyle name="Moeda 7 7 3 2 2" xfId="29468"/>
    <cellStyle name="Moeda 7 7 3 3" xfId="16460"/>
    <cellStyle name="Moeda 7 7 3 3 2" xfId="25163"/>
    <cellStyle name="Moeda 7 7 3 4" xfId="20852"/>
    <cellStyle name="Moeda 7 7 4" xfId="3312"/>
    <cellStyle name="Moeda 7 7 4 2" xfId="12102"/>
    <cellStyle name="Moeda 7 7 4 2 2" xfId="29469"/>
    <cellStyle name="Moeda 7 7 4 3" xfId="16461"/>
    <cellStyle name="Moeda 7 7 4 3 2" xfId="25164"/>
    <cellStyle name="Moeda 7 7 4 4" xfId="20853"/>
    <cellStyle name="Moeda 7 7 5" xfId="12097"/>
    <cellStyle name="Moeda 7 7 5 2" xfId="29464"/>
    <cellStyle name="Moeda 7 7 6" xfId="16456"/>
    <cellStyle name="Moeda 7 7 6 2" xfId="25159"/>
    <cellStyle name="Moeda 7 7 7" xfId="20848"/>
    <cellStyle name="Moeda 7 8" xfId="3313"/>
    <cellStyle name="Moeda 7 8 2" xfId="3314"/>
    <cellStyle name="Moeda 7 8 2 2" xfId="12104"/>
    <cellStyle name="Moeda 7 8 2 2 2" xfId="29471"/>
    <cellStyle name="Moeda 7 8 2 3" xfId="16463"/>
    <cellStyle name="Moeda 7 8 2 3 2" xfId="25166"/>
    <cellStyle name="Moeda 7 8 2 4" xfId="20855"/>
    <cellStyle name="Moeda 7 8 3" xfId="3315"/>
    <cellStyle name="Moeda 7 8 3 2" xfId="12105"/>
    <cellStyle name="Moeda 7 8 3 2 2" xfId="29472"/>
    <cellStyle name="Moeda 7 8 3 3" xfId="16464"/>
    <cellStyle name="Moeda 7 8 3 3 2" xfId="25167"/>
    <cellStyle name="Moeda 7 8 3 4" xfId="20856"/>
    <cellStyle name="Moeda 7 8 4" xfId="12103"/>
    <cellStyle name="Moeda 7 8 4 2" xfId="29470"/>
    <cellStyle name="Moeda 7 8 5" xfId="16462"/>
    <cellStyle name="Moeda 7 8 5 2" xfId="25165"/>
    <cellStyle name="Moeda 7 8 6" xfId="20854"/>
    <cellStyle name="Moeda 7 9" xfId="3316"/>
    <cellStyle name="Moeda 7 9 2" xfId="12106"/>
    <cellStyle name="Moeda 7 9 2 2" xfId="29473"/>
    <cellStyle name="Moeda 7 9 3" xfId="16465"/>
    <cellStyle name="Moeda 7 9 3 2" xfId="25168"/>
    <cellStyle name="Moeda 7 9 4" xfId="20857"/>
    <cellStyle name="Moeda 8" xfId="3317"/>
    <cellStyle name="Moeda 8 10" xfId="3318"/>
    <cellStyle name="Moeda 8 10 2" xfId="12108"/>
    <cellStyle name="Moeda 8 10 2 2" xfId="29475"/>
    <cellStyle name="Moeda 8 10 3" xfId="16467"/>
    <cellStyle name="Moeda 8 10 3 2" xfId="25170"/>
    <cellStyle name="Moeda 8 10 4" xfId="20859"/>
    <cellStyle name="Moeda 8 11" xfId="8404"/>
    <cellStyle name="Moeda 8 11 2" xfId="12876"/>
    <cellStyle name="Moeda 8 11 2 2" xfId="30243"/>
    <cellStyle name="Moeda 8 11 3" xfId="17270"/>
    <cellStyle name="Moeda 8 11 3 2" xfId="25939"/>
    <cellStyle name="Moeda 8 11 4" xfId="21627"/>
    <cellStyle name="Moeda 8 12" xfId="8815"/>
    <cellStyle name="Moeda 8 12 2" xfId="13175"/>
    <cellStyle name="Moeda 8 12 2 2" xfId="30542"/>
    <cellStyle name="Moeda 8 12 3" xfId="17609"/>
    <cellStyle name="Moeda 8 12 3 2" xfId="26238"/>
    <cellStyle name="Moeda 8 12 4" xfId="21926"/>
    <cellStyle name="Moeda 8 13" xfId="12107"/>
    <cellStyle name="Moeda 8 13 2" xfId="29474"/>
    <cellStyle name="Moeda 8 14" xfId="16466"/>
    <cellStyle name="Moeda 8 14 2" xfId="25169"/>
    <cellStyle name="Moeda 8 15" xfId="20858"/>
    <cellStyle name="Moeda 8 2" xfId="3319"/>
    <cellStyle name="Moeda 8 2 10" xfId="8405"/>
    <cellStyle name="Moeda 8 2 10 2" xfId="12877"/>
    <cellStyle name="Moeda 8 2 10 2 2" xfId="30244"/>
    <cellStyle name="Moeda 8 2 10 3" xfId="17271"/>
    <cellStyle name="Moeda 8 2 10 3 2" xfId="25940"/>
    <cellStyle name="Moeda 8 2 10 4" xfId="21628"/>
    <cellStyle name="Moeda 8 2 11" xfId="8816"/>
    <cellStyle name="Moeda 8 2 11 2" xfId="13176"/>
    <cellStyle name="Moeda 8 2 11 2 2" xfId="30543"/>
    <cellStyle name="Moeda 8 2 11 3" xfId="17610"/>
    <cellStyle name="Moeda 8 2 11 3 2" xfId="26239"/>
    <cellStyle name="Moeda 8 2 11 4" xfId="21927"/>
    <cellStyle name="Moeda 8 2 12" xfId="12109"/>
    <cellStyle name="Moeda 8 2 12 2" xfId="29476"/>
    <cellStyle name="Moeda 8 2 13" xfId="16468"/>
    <cellStyle name="Moeda 8 2 13 2" xfId="25171"/>
    <cellStyle name="Moeda 8 2 14" xfId="20860"/>
    <cellStyle name="Moeda 8 2 2" xfId="3320"/>
    <cellStyle name="Moeda 8 2 2 10" xfId="8817"/>
    <cellStyle name="Moeda 8 2 2 10 2" xfId="13177"/>
    <cellStyle name="Moeda 8 2 2 10 2 2" xfId="30544"/>
    <cellStyle name="Moeda 8 2 2 10 3" xfId="17611"/>
    <cellStyle name="Moeda 8 2 2 10 3 2" xfId="26240"/>
    <cellStyle name="Moeda 8 2 2 10 4" xfId="21928"/>
    <cellStyle name="Moeda 8 2 2 11" xfId="12110"/>
    <cellStyle name="Moeda 8 2 2 11 2" xfId="29477"/>
    <cellStyle name="Moeda 8 2 2 12" xfId="16469"/>
    <cellStyle name="Moeda 8 2 2 12 2" xfId="25172"/>
    <cellStyle name="Moeda 8 2 2 13" xfId="20861"/>
    <cellStyle name="Moeda 8 2 2 2" xfId="3321"/>
    <cellStyle name="Moeda 8 2 2 2 2" xfId="3322"/>
    <cellStyle name="Moeda 8 2 2 2 2 2" xfId="3323"/>
    <cellStyle name="Moeda 8 2 2 2 2 2 2" xfId="12113"/>
    <cellStyle name="Moeda 8 2 2 2 2 2 2 2" xfId="29480"/>
    <cellStyle name="Moeda 8 2 2 2 2 2 3" xfId="16472"/>
    <cellStyle name="Moeda 8 2 2 2 2 2 3 2" xfId="25175"/>
    <cellStyle name="Moeda 8 2 2 2 2 2 4" xfId="20864"/>
    <cellStyle name="Moeda 8 2 2 2 2 3" xfId="3324"/>
    <cellStyle name="Moeda 8 2 2 2 2 3 2" xfId="12114"/>
    <cellStyle name="Moeda 8 2 2 2 2 3 2 2" xfId="29481"/>
    <cellStyle name="Moeda 8 2 2 2 2 3 3" xfId="16473"/>
    <cellStyle name="Moeda 8 2 2 2 2 3 3 2" xfId="25176"/>
    <cellStyle name="Moeda 8 2 2 2 2 3 4" xfId="20865"/>
    <cellStyle name="Moeda 8 2 2 2 2 4" xfId="12112"/>
    <cellStyle name="Moeda 8 2 2 2 2 4 2" xfId="29479"/>
    <cellStyle name="Moeda 8 2 2 2 2 5" xfId="16471"/>
    <cellStyle name="Moeda 8 2 2 2 2 5 2" xfId="25174"/>
    <cellStyle name="Moeda 8 2 2 2 2 6" xfId="20863"/>
    <cellStyle name="Moeda 8 2 2 2 3" xfId="3325"/>
    <cellStyle name="Moeda 8 2 2 2 3 2" xfId="3326"/>
    <cellStyle name="Moeda 8 2 2 2 3 2 2" xfId="12116"/>
    <cellStyle name="Moeda 8 2 2 2 3 2 2 2" xfId="29483"/>
    <cellStyle name="Moeda 8 2 2 2 3 2 3" xfId="16475"/>
    <cellStyle name="Moeda 8 2 2 2 3 2 3 2" xfId="25178"/>
    <cellStyle name="Moeda 8 2 2 2 3 2 4" xfId="20867"/>
    <cellStyle name="Moeda 8 2 2 2 3 3" xfId="3327"/>
    <cellStyle name="Moeda 8 2 2 2 3 3 2" xfId="12117"/>
    <cellStyle name="Moeda 8 2 2 2 3 3 2 2" xfId="29484"/>
    <cellStyle name="Moeda 8 2 2 2 3 3 3" xfId="16476"/>
    <cellStyle name="Moeda 8 2 2 2 3 3 3 2" xfId="25179"/>
    <cellStyle name="Moeda 8 2 2 2 3 3 4" xfId="20868"/>
    <cellStyle name="Moeda 8 2 2 2 3 4" xfId="12115"/>
    <cellStyle name="Moeda 8 2 2 2 3 4 2" xfId="29482"/>
    <cellStyle name="Moeda 8 2 2 2 3 5" xfId="16474"/>
    <cellStyle name="Moeda 8 2 2 2 3 5 2" xfId="25177"/>
    <cellStyle name="Moeda 8 2 2 2 3 6" xfId="20866"/>
    <cellStyle name="Moeda 8 2 2 2 4" xfId="3328"/>
    <cellStyle name="Moeda 8 2 2 2 4 2" xfId="12118"/>
    <cellStyle name="Moeda 8 2 2 2 4 2 2" xfId="29485"/>
    <cellStyle name="Moeda 8 2 2 2 4 3" xfId="16477"/>
    <cellStyle name="Moeda 8 2 2 2 4 3 2" xfId="25180"/>
    <cellStyle name="Moeda 8 2 2 2 4 4" xfId="20869"/>
    <cellStyle name="Moeda 8 2 2 2 5" xfId="3329"/>
    <cellStyle name="Moeda 8 2 2 2 5 2" xfId="12119"/>
    <cellStyle name="Moeda 8 2 2 2 5 2 2" xfId="29486"/>
    <cellStyle name="Moeda 8 2 2 2 5 3" xfId="16478"/>
    <cellStyle name="Moeda 8 2 2 2 5 3 2" xfId="25181"/>
    <cellStyle name="Moeda 8 2 2 2 5 4" xfId="20870"/>
    <cellStyle name="Moeda 8 2 2 2 6" xfId="8818"/>
    <cellStyle name="Moeda 8 2 2 2 6 2" xfId="13178"/>
    <cellStyle name="Moeda 8 2 2 2 6 2 2" xfId="30545"/>
    <cellStyle name="Moeda 8 2 2 2 6 3" xfId="17612"/>
    <cellStyle name="Moeda 8 2 2 2 6 3 2" xfId="26241"/>
    <cellStyle name="Moeda 8 2 2 2 6 4" xfId="21929"/>
    <cellStyle name="Moeda 8 2 2 2 7" xfId="12111"/>
    <cellStyle name="Moeda 8 2 2 2 7 2" xfId="29478"/>
    <cellStyle name="Moeda 8 2 2 2 8" xfId="16470"/>
    <cellStyle name="Moeda 8 2 2 2 8 2" xfId="25173"/>
    <cellStyle name="Moeda 8 2 2 2 9" xfId="20862"/>
    <cellStyle name="Moeda 8 2 2 3" xfId="3330"/>
    <cellStyle name="Moeda 8 2 2 3 2" xfId="3331"/>
    <cellStyle name="Moeda 8 2 2 3 2 2" xfId="3332"/>
    <cellStyle name="Moeda 8 2 2 3 2 2 2" xfId="12122"/>
    <cellStyle name="Moeda 8 2 2 3 2 2 2 2" xfId="29489"/>
    <cellStyle name="Moeda 8 2 2 3 2 2 3" xfId="16481"/>
    <cellStyle name="Moeda 8 2 2 3 2 2 3 2" xfId="25184"/>
    <cellStyle name="Moeda 8 2 2 3 2 2 4" xfId="20873"/>
    <cellStyle name="Moeda 8 2 2 3 2 3" xfId="3333"/>
    <cellStyle name="Moeda 8 2 2 3 2 3 2" xfId="12123"/>
    <cellStyle name="Moeda 8 2 2 3 2 3 2 2" xfId="29490"/>
    <cellStyle name="Moeda 8 2 2 3 2 3 3" xfId="16482"/>
    <cellStyle name="Moeda 8 2 2 3 2 3 3 2" xfId="25185"/>
    <cellStyle name="Moeda 8 2 2 3 2 3 4" xfId="20874"/>
    <cellStyle name="Moeda 8 2 2 3 2 4" xfId="12121"/>
    <cellStyle name="Moeda 8 2 2 3 2 4 2" xfId="29488"/>
    <cellStyle name="Moeda 8 2 2 3 2 5" xfId="16480"/>
    <cellStyle name="Moeda 8 2 2 3 2 5 2" xfId="25183"/>
    <cellStyle name="Moeda 8 2 2 3 2 6" xfId="20872"/>
    <cellStyle name="Moeda 8 2 2 3 3" xfId="3334"/>
    <cellStyle name="Moeda 8 2 2 3 3 2" xfId="3335"/>
    <cellStyle name="Moeda 8 2 2 3 3 2 2" xfId="12125"/>
    <cellStyle name="Moeda 8 2 2 3 3 2 2 2" xfId="29492"/>
    <cellStyle name="Moeda 8 2 2 3 3 2 3" xfId="16484"/>
    <cellStyle name="Moeda 8 2 2 3 3 2 3 2" xfId="25187"/>
    <cellStyle name="Moeda 8 2 2 3 3 2 4" xfId="20876"/>
    <cellStyle name="Moeda 8 2 2 3 3 3" xfId="3336"/>
    <cellStyle name="Moeda 8 2 2 3 3 3 2" xfId="12126"/>
    <cellStyle name="Moeda 8 2 2 3 3 3 2 2" xfId="29493"/>
    <cellStyle name="Moeda 8 2 2 3 3 3 3" xfId="16485"/>
    <cellStyle name="Moeda 8 2 2 3 3 3 3 2" xfId="25188"/>
    <cellStyle name="Moeda 8 2 2 3 3 3 4" xfId="20877"/>
    <cellStyle name="Moeda 8 2 2 3 3 4" xfId="12124"/>
    <cellStyle name="Moeda 8 2 2 3 3 4 2" xfId="29491"/>
    <cellStyle name="Moeda 8 2 2 3 3 5" xfId="16483"/>
    <cellStyle name="Moeda 8 2 2 3 3 5 2" xfId="25186"/>
    <cellStyle name="Moeda 8 2 2 3 3 6" xfId="20875"/>
    <cellStyle name="Moeda 8 2 2 3 4" xfId="3337"/>
    <cellStyle name="Moeda 8 2 2 3 4 2" xfId="12127"/>
    <cellStyle name="Moeda 8 2 2 3 4 2 2" xfId="29494"/>
    <cellStyle name="Moeda 8 2 2 3 4 3" xfId="16486"/>
    <cellStyle name="Moeda 8 2 2 3 4 3 2" xfId="25189"/>
    <cellStyle name="Moeda 8 2 2 3 4 4" xfId="20878"/>
    <cellStyle name="Moeda 8 2 2 3 5" xfId="3338"/>
    <cellStyle name="Moeda 8 2 2 3 5 2" xfId="12128"/>
    <cellStyle name="Moeda 8 2 2 3 5 2 2" xfId="29495"/>
    <cellStyle name="Moeda 8 2 2 3 5 3" xfId="16487"/>
    <cellStyle name="Moeda 8 2 2 3 5 3 2" xfId="25190"/>
    <cellStyle name="Moeda 8 2 2 3 5 4" xfId="20879"/>
    <cellStyle name="Moeda 8 2 2 3 6" xfId="12120"/>
    <cellStyle name="Moeda 8 2 2 3 6 2" xfId="29487"/>
    <cellStyle name="Moeda 8 2 2 3 7" xfId="16479"/>
    <cellStyle name="Moeda 8 2 2 3 7 2" xfId="25182"/>
    <cellStyle name="Moeda 8 2 2 3 8" xfId="20871"/>
    <cellStyle name="Moeda 8 2 2 4" xfId="3339"/>
    <cellStyle name="Moeda 8 2 2 4 2" xfId="3340"/>
    <cellStyle name="Moeda 8 2 2 4 2 2" xfId="3341"/>
    <cellStyle name="Moeda 8 2 2 4 2 2 2" xfId="12131"/>
    <cellStyle name="Moeda 8 2 2 4 2 2 2 2" xfId="29498"/>
    <cellStyle name="Moeda 8 2 2 4 2 2 3" xfId="16490"/>
    <cellStyle name="Moeda 8 2 2 4 2 2 3 2" xfId="25193"/>
    <cellStyle name="Moeda 8 2 2 4 2 2 4" xfId="20882"/>
    <cellStyle name="Moeda 8 2 2 4 2 3" xfId="3342"/>
    <cellStyle name="Moeda 8 2 2 4 2 3 2" xfId="12132"/>
    <cellStyle name="Moeda 8 2 2 4 2 3 2 2" xfId="29499"/>
    <cellStyle name="Moeda 8 2 2 4 2 3 3" xfId="16491"/>
    <cellStyle name="Moeda 8 2 2 4 2 3 3 2" xfId="25194"/>
    <cellStyle name="Moeda 8 2 2 4 2 3 4" xfId="20883"/>
    <cellStyle name="Moeda 8 2 2 4 2 4" xfId="12130"/>
    <cellStyle name="Moeda 8 2 2 4 2 4 2" xfId="29497"/>
    <cellStyle name="Moeda 8 2 2 4 2 5" xfId="16489"/>
    <cellStyle name="Moeda 8 2 2 4 2 5 2" xfId="25192"/>
    <cellStyle name="Moeda 8 2 2 4 2 6" xfId="20881"/>
    <cellStyle name="Moeda 8 2 2 4 3" xfId="3343"/>
    <cellStyle name="Moeda 8 2 2 4 3 2" xfId="12133"/>
    <cellStyle name="Moeda 8 2 2 4 3 2 2" xfId="29500"/>
    <cellStyle name="Moeda 8 2 2 4 3 3" xfId="16492"/>
    <cellStyle name="Moeda 8 2 2 4 3 3 2" xfId="25195"/>
    <cellStyle name="Moeda 8 2 2 4 3 4" xfId="20884"/>
    <cellStyle name="Moeda 8 2 2 4 4" xfId="3344"/>
    <cellStyle name="Moeda 8 2 2 4 4 2" xfId="12134"/>
    <cellStyle name="Moeda 8 2 2 4 4 2 2" xfId="29501"/>
    <cellStyle name="Moeda 8 2 2 4 4 3" xfId="16493"/>
    <cellStyle name="Moeda 8 2 2 4 4 3 2" xfId="25196"/>
    <cellStyle name="Moeda 8 2 2 4 4 4" xfId="20885"/>
    <cellStyle name="Moeda 8 2 2 4 5" xfId="12129"/>
    <cellStyle name="Moeda 8 2 2 4 5 2" xfId="29496"/>
    <cellStyle name="Moeda 8 2 2 4 6" xfId="16488"/>
    <cellStyle name="Moeda 8 2 2 4 6 2" xfId="25191"/>
    <cellStyle name="Moeda 8 2 2 4 7" xfId="20880"/>
    <cellStyle name="Moeda 8 2 2 5" xfId="3345"/>
    <cellStyle name="Moeda 8 2 2 5 2" xfId="3346"/>
    <cellStyle name="Moeda 8 2 2 5 2 2" xfId="3347"/>
    <cellStyle name="Moeda 8 2 2 5 2 2 2" xfId="12137"/>
    <cellStyle name="Moeda 8 2 2 5 2 2 2 2" xfId="29504"/>
    <cellStyle name="Moeda 8 2 2 5 2 2 3" xfId="16496"/>
    <cellStyle name="Moeda 8 2 2 5 2 2 3 2" xfId="25199"/>
    <cellStyle name="Moeda 8 2 2 5 2 2 4" xfId="20888"/>
    <cellStyle name="Moeda 8 2 2 5 2 3" xfId="3348"/>
    <cellStyle name="Moeda 8 2 2 5 2 3 2" xfId="12138"/>
    <cellStyle name="Moeda 8 2 2 5 2 3 2 2" xfId="29505"/>
    <cellStyle name="Moeda 8 2 2 5 2 3 3" xfId="16497"/>
    <cellStyle name="Moeda 8 2 2 5 2 3 3 2" xfId="25200"/>
    <cellStyle name="Moeda 8 2 2 5 2 3 4" xfId="20889"/>
    <cellStyle name="Moeda 8 2 2 5 2 4" xfId="12136"/>
    <cellStyle name="Moeda 8 2 2 5 2 4 2" xfId="29503"/>
    <cellStyle name="Moeda 8 2 2 5 2 5" xfId="16495"/>
    <cellStyle name="Moeda 8 2 2 5 2 5 2" xfId="25198"/>
    <cellStyle name="Moeda 8 2 2 5 2 6" xfId="20887"/>
    <cellStyle name="Moeda 8 2 2 5 3" xfId="3349"/>
    <cellStyle name="Moeda 8 2 2 5 3 2" xfId="12139"/>
    <cellStyle name="Moeda 8 2 2 5 3 2 2" xfId="29506"/>
    <cellStyle name="Moeda 8 2 2 5 3 3" xfId="16498"/>
    <cellStyle name="Moeda 8 2 2 5 3 3 2" xfId="25201"/>
    <cellStyle name="Moeda 8 2 2 5 3 4" xfId="20890"/>
    <cellStyle name="Moeda 8 2 2 5 4" xfId="3350"/>
    <cellStyle name="Moeda 8 2 2 5 4 2" xfId="12140"/>
    <cellStyle name="Moeda 8 2 2 5 4 2 2" xfId="29507"/>
    <cellStyle name="Moeda 8 2 2 5 4 3" xfId="16499"/>
    <cellStyle name="Moeda 8 2 2 5 4 3 2" xfId="25202"/>
    <cellStyle name="Moeda 8 2 2 5 4 4" xfId="20891"/>
    <cellStyle name="Moeda 8 2 2 5 5" xfId="12135"/>
    <cellStyle name="Moeda 8 2 2 5 5 2" xfId="29502"/>
    <cellStyle name="Moeda 8 2 2 5 6" xfId="16494"/>
    <cellStyle name="Moeda 8 2 2 5 6 2" xfId="25197"/>
    <cellStyle name="Moeda 8 2 2 5 7" xfId="20886"/>
    <cellStyle name="Moeda 8 2 2 6" xfId="3351"/>
    <cellStyle name="Moeda 8 2 2 6 2" xfId="3352"/>
    <cellStyle name="Moeda 8 2 2 6 2 2" xfId="12142"/>
    <cellStyle name="Moeda 8 2 2 6 2 2 2" xfId="29509"/>
    <cellStyle name="Moeda 8 2 2 6 2 3" xfId="16501"/>
    <cellStyle name="Moeda 8 2 2 6 2 3 2" xfId="25204"/>
    <cellStyle name="Moeda 8 2 2 6 2 4" xfId="20893"/>
    <cellStyle name="Moeda 8 2 2 6 3" xfId="3353"/>
    <cellStyle name="Moeda 8 2 2 6 3 2" xfId="12143"/>
    <cellStyle name="Moeda 8 2 2 6 3 2 2" xfId="29510"/>
    <cellStyle name="Moeda 8 2 2 6 3 3" xfId="16502"/>
    <cellStyle name="Moeda 8 2 2 6 3 3 2" xfId="25205"/>
    <cellStyle name="Moeda 8 2 2 6 3 4" xfId="20894"/>
    <cellStyle name="Moeda 8 2 2 6 4" xfId="12141"/>
    <cellStyle name="Moeda 8 2 2 6 4 2" xfId="29508"/>
    <cellStyle name="Moeda 8 2 2 6 5" xfId="16500"/>
    <cellStyle name="Moeda 8 2 2 6 5 2" xfId="25203"/>
    <cellStyle name="Moeda 8 2 2 6 6" xfId="20892"/>
    <cellStyle name="Moeda 8 2 2 7" xfId="3354"/>
    <cellStyle name="Moeda 8 2 2 7 2" xfId="12144"/>
    <cellStyle name="Moeda 8 2 2 7 2 2" xfId="29511"/>
    <cellStyle name="Moeda 8 2 2 7 3" xfId="16503"/>
    <cellStyle name="Moeda 8 2 2 7 3 2" xfId="25206"/>
    <cellStyle name="Moeda 8 2 2 7 4" xfId="20895"/>
    <cellStyle name="Moeda 8 2 2 8" xfId="3355"/>
    <cellStyle name="Moeda 8 2 2 8 2" xfId="12145"/>
    <cellStyle name="Moeda 8 2 2 8 2 2" xfId="29512"/>
    <cellStyle name="Moeda 8 2 2 8 3" xfId="16504"/>
    <cellStyle name="Moeda 8 2 2 8 3 2" xfId="25207"/>
    <cellStyle name="Moeda 8 2 2 8 4" xfId="20896"/>
    <cellStyle name="Moeda 8 2 2 9" xfId="8406"/>
    <cellStyle name="Moeda 8 2 2 9 2" xfId="12878"/>
    <cellStyle name="Moeda 8 2 2 9 2 2" xfId="30245"/>
    <cellStyle name="Moeda 8 2 2 9 3" xfId="17272"/>
    <cellStyle name="Moeda 8 2 2 9 3 2" xfId="25941"/>
    <cellStyle name="Moeda 8 2 2 9 4" xfId="21629"/>
    <cellStyle name="Moeda 8 2 3" xfId="3356"/>
    <cellStyle name="Moeda 8 2 3 2" xfId="3357"/>
    <cellStyle name="Moeda 8 2 3 2 2" xfId="3358"/>
    <cellStyle name="Moeda 8 2 3 2 2 2" xfId="12148"/>
    <cellStyle name="Moeda 8 2 3 2 2 2 2" xfId="29515"/>
    <cellStyle name="Moeda 8 2 3 2 2 3" xfId="16507"/>
    <cellStyle name="Moeda 8 2 3 2 2 3 2" xfId="25210"/>
    <cellStyle name="Moeda 8 2 3 2 2 4" xfId="20899"/>
    <cellStyle name="Moeda 8 2 3 2 3" xfId="3359"/>
    <cellStyle name="Moeda 8 2 3 2 3 2" xfId="12149"/>
    <cellStyle name="Moeda 8 2 3 2 3 2 2" xfId="29516"/>
    <cellStyle name="Moeda 8 2 3 2 3 3" xfId="16508"/>
    <cellStyle name="Moeda 8 2 3 2 3 3 2" xfId="25211"/>
    <cellStyle name="Moeda 8 2 3 2 3 4" xfId="20900"/>
    <cellStyle name="Moeda 8 2 3 2 4" xfId="12147"/>
    <cellStyle name="Moeda 8 2 3 2 4 2" xfId="29514"/>
    <cellStyle name="Moeda 8 2 3 2 5" xfId="16506"/>
    <cellStyle name="Moeda 8 2 3 2 5 2" xfId="25209"/>
    <cellStyle name="Moeda 8 2 3 2 6" xfId="20898"/>
    <cellStyle name="Moeda 8 2 3 3" xfId="3360"/>
    <cellStyle name="Moeda 8 2 3 3 2" xfId="3361"/>
    <cellStyle name="Moeda 8 2 3 3 2 2" xfId="12151"/>
    <cellStyle name="Moeda 8 2 3 3 2 2 2" xfId="29518"/>
    <cellStyle name="Moeda 8 2 3 3 2 3" xfId="16510"/>
    <cellStyle name="Moeda 8 2 3 3 2 3 2" xfId="25213"/>
    <cellStyle name="Moeda 8 2 3 3 2 4" xfId="20902"/>
    <cellStyle name="Moeda 8 2 3 3 3" xfId="3362"/>
    <cellStyle name="Moeda 8 2 3 3 3 2" xfId="12152"/>
    <cellStyle name="Moeda 8 2 3 3 3 2 2" xfId="29519"/>
    <cellStyle name="Moeda 8 2 3 3 3 3" xfId="16511"/>
    <cellStyle name="Moeda 8 2 3 3 3 3 2" xfId="25214"/>
    <cellStyle name="Moeda 8 2 3 3 3 4" xfId="20903"/>
    <cellStyle name="Moeda 8 2 3 3 4" xfId="12150"/>
    <cellStyle name="Moeda 8 2 3 3 4 2" xfId="29517"/>
    <cellStyle name="Moeda 8 2 3 3 5" xfId="16509"/>
    <cellStyle name="Moeda 8 2 3 3 5 2" xfId="25212"/>
    <cellStyle name="Moeda 8 2 3 3 6" xfId="20901"/>
    <cellStyle name="Moeda 8 2 3 4" xfId="3363"/>
    <cellStyle name="Moeda 8 2 3 4 2" xfId="12153"/>
    <cellStyle name="Moeda 8 2 3 4 2 2" xfId="29520"/>
    <cellStyle name="Moeda 8 2 3 4 3" xfId="16512"/>
    <cellStyle name="Moeda 8 2 3 4 3 2" xfId="25215"/>
    <cellStyle name="Moeda 8 2 3 4 4" xfId="20904"/>
    <cellStyle name="Moeda 8 2 3 5" xfId="3364"/>
    <cellStyle name="Moeda 8 2 3 5 2" xfId="12154"/>
    <cellStyle name="Moeda 8 2 3 5 2 2" xfId="29521"/>
    <cellStyle name="Moeda 8 2 3 5 3" xfId="16513"/>
    <cellStyle name="Moeda 8 2 3 5 3 2" xfId="25216"/>
    <cellStyle name="Moeda 8 2 3 5 4" xfId="20905"/>
    <cellStyle name="Moeda 8 2 3 6" xfId="8819"/>
    <cellStyle name="Moeda 8 2 3 6 2" xfId="13179"/>
    <cellStyle name="Moeda 8 2 3 6 2 2" xfId="30546"/>
    <cellStyle name="Moeda 8 2 3 6 3" xfId="17613"/>
    <cellStyle name="Moeda 8 2 3 6 3 2" xfId="26242"/>
    <cellStyle name="Moeda 8 2 3 6 4" xfId="21930"/>
    <cellStyle name="Moeda 8 2 3 7" xfId="12146"/>
    <cellStyle name="Moeda 8 2 3 7 2" xfId="29513"/>
    <cellStyle name="Moeda 8 2 3 8" xfId="16505"/>
    <cellStyle name="Moeda 8 2 3 8 2" xfId="25208"/>
    <cellStyle name="Moeda 8 2 3 9" xfId="20897"/>
    <cellStyle name="Moeda 8 2 4" xfId="3365"/>
    <cellStyle name="Moeda 8 2 4 2" xfId="3366"/>
    <cellStyle name="Moeda 8 2 4 2 2" xfId="3367"/>
    <cellStyle name="Moeda 8 2 4 2 2 2" xfId="12157"/>
    <cellStyle name="Moeda 8 2 4 2 2 2 2" xfId="29524"/>
    <cellStyle name="Moeda 8 2 4 2 2 3" xfId="16516"/>
    <cellStyle name="Moeda 8 2 4 2 2 3 2" xfId="25219"/>
    <cellStyle name="Moeda 8 2 4 2 2 4" xfId="20908"/>
    <cellStyle name="Moeda 8 2 4 2 3" xfId="3368"/>
    <cellStyle name="Moeda 8 2 4 2 3 2" xfId="12158"/>
    <cellStyle name="Moeda 8 2 4 2 3 2 2" xfId="29525"/>
    <cellStyle name="Moeda 8 2 4 2 3 3" xfId="16517"/>
    <cellStyle name="Moeda 8 2 4 2 3 3 2" xfId="25220"/>
    <cellStyle name="Moeda 8 2 4 2 3 4" xfId="20909"/>
    <cellStyle name="Moeda 8 2 4 2 4" xfId="12156"/>
    <cellStyle name="Moeda 8 2 4 2 4 2" xfId="29523"/>
    <cellStyle name="Moeda 8 2 4 2 5" xfId="16515"/>
    <cellStyle name="Moeda 8 2 4 2 5 2" xfId="25218"/>
    <cellStyle name="Moeda 8 2 4 2 6" xfId="20907"/>
    <cellStyle name="Moeda 8 2 4 3" xfId="3369"/>
    <cellStyle name="Moeda 8 2 4 3 2" xfId="3370"/>
    <cellStyle name="Moeda 8 2 4 3 2 2" xfId="12160"/>
    <cellStyle name="Moeda 8 2 4 3 2 2 2" xfId="29527"/>
    <cellStyle name="Moeda 8 2 4 3 2 3" xfId="16519"/>
    <cellStyle name="Moeda 8 2 4 3 2 3 2" xfId="25222"/>
    <cellStyle name="Moeda 8 2 4 3 2 4" xfId="20911"/>
    <cellStyle name="Moeda 8 2 4 3 3" xfId="3371"/>
    <cellStyle name="Moeda 8 2 4 3 3 2" xfId="12161"/>
    <cellStyle name="Moeda 8 2 4 3 3 2 2" xfId="29528"/>
    <cellStyle name="Moeda 8 2 4 3 3 3" xfId="16520"/>
    <cellStyle name="Moeda 8 2 4 3 3 3 2" xfId="25223"/>
    <cellStyle name="Moeda 8 2 4 3 3 4" xfId="20912"/>
    <cellStyle name="Moeda 8 2 4 3 4" xfId="12159"/>
    <cellStyle name="Moeda 8 2 4 3 4 2" xfId="29526"/>
    <cellStyle name="Moeda 8 2 4 3 5" xfId="16518"/>
    <cellStyle name="Moeda 8 2 4 3 5 2" xfId="25221"/>
    <cellStyle name="Moeda 8 2 4 3 6" xfId="20910"/>
    <cellStyle name="Moeda 8 2 4 4" xfId="3372"/>
    <cellStyle name="Moeda 8 2 4 4 2" xfId="12162"/>
    <cellStyle name="Moeda 8 2 4 4 2 2" xfId="29529"/>
    <cellStyle name="Moeda 8 2 4 4 3" xfId="16521"/>
    <cellStyle name="Moeda 8 2 4 4 3 2" xfId="25224"/>
    <cellStyle name="Moeda 8 2 4 4 4" xfId="20913"/>
    <cellStyle name="Moeda 8 2 4 5" xfId="3373"/>
    <cellStyle name="Moeda 8 2 4 5 2" xfId="12163"/>
    <cellStyle name="Moeda 8 2 4 5 2 2" xfId="29530"/>
    <cellStyle name="Moeda 8 2 4 5 3" xfId="16522"/>
    <cellStyle name="Moeda 8 2 4 5 3 2" xfId="25225"/>
    <cellStyle name="Moeda 8 2 4 5 4" xfId="20914"/>
    <cellStyle name="Moeda 8 2 4 6" xfId="12155"/>
    <cellStyle name="Moeda 8 2 4 6 2" xfId="29522"/>
    <cellStyle name="Moeda 8 2 4 7" xfId="16514"/>
    <cellStyle name="Moeda 8 2 4 7 2" xfId="25217"/>
    <cellStyle name="Moeda 8 2 4 8" xfId="20906"/>
    <cellStyle name="Moeda 8 2 5" xfId="3374"/>
    <cellStyle name="Moeda 8 2 5 2" xfId="3375"/>
    <cellStyle name="Moeda 8 2 5 2 2" xfId="3376"/>
    <cellStyle name="Moeda 8 2 5 2 2 2" xfId="12166"/>
    <cellStyle name="Moeda 8 2 5 2 2 2 2" xfId="29533"/>
    <cellStyle name="Moeda 8 2 5 2 2 3" xfId="16525"/>
    <cellStyle name="Moeda 8 2 5 2 2 3 2" xfId="25228"/>
    <cellStyle name="Moeda 8 2 5 2 2 4" xfId="20917"/>
    <cellStyle name="Moeda 8 2 5 2 3" xfId="3377"/>
    <cellStyle name="Moeda 8 2 5 2 3 2" xfId="12167"/>
    <cellStyle name="Moeda 8 2 5 2 3 2 2" xfId="29534"/>
    <cellStyle name="Moeda 8 2 5 2 3 3" xfId="16526"/>
    <cellStyle name="Moeda 8 2 5 2 3 3 2" xfId="25229"/>
    <cellStyle name="Moeda 8 2 5 2 3 4" xfId="20918"/>
    <cellStyle name="Moeda 8 2 5 2 4" xfId="12165"/>
    <cellStyle name="Moeda 8 2 5 2 4 2" xfId="29532"/>
    <cellStyle name="Moeda 8 2 5 2 5" xfId="16524"/>
    <cellStyle name="Moeda 8 2 5 2 5 2" xfId="25227"/>
    <cellStyle name="Moeda 8 2 5 2 6" xfId="20916"/>
    <cellStyle name="Moeda 8 2 5 3" xfId="3378"/>
    <cellStyle name="Moeda 8 2 5 3 2" xfId="12168"/>
    <cellStyle name="Moeda 8 2 5 3 2 2" xfId="29535"/>
    <cellStyle name="Moeda 8 2 5 3 3" xfId="16527"/>
    <cellStyle name="Moeda 8 2 5 3 3 2" xfId="25230"/>
    <cellStyle name="Moeda 8 2 5 3 4" xfId="20919"/>
    <cellStyle name="Moeda 8 2 5 4" xfId="3379"/>
    <cellStyle name="Moeda 8 2 5 4 2" xfId="12169"/>
    <cellStyle name="Moeda 8 2 5 4 2 2" xfId="29536"/>
    <cellStyle name="Moeda 8 2 5 4 3" xfId="16528"/>
    <cellStyle name="Moeda 8 2 5 4 3 2" xfId="25231"/>
    <cellStyle name="Moeda 8 2 5 4 4" xfId="20920"/>
    <cellStyle name="Moeda 8 2 5 5" xfId="12164"/>
    <cellStyle name="Moeda 8 2 5 5 2" xfId="29531"/>
    <cellStyle name="Moeda 8 2 5 6" xfId="16523"/>
    <cellStyle name="Moeda 8 2 5 6 2" xfId="25226"/>
    <cellStyle name="Moeda 8 2 5 7" xfId="20915"/>
    <cellStyle name="Moeda 8 2 6" xfId="3380"/>
    <cellStyle name="Moeda 8 2 6 2" xfId="3381"/>
    <cellStyle name="Moeda 8 2 6 2 2" xfId="3382"/>
    <cellStyle name="Moeda 8 2 6 2 2 2" xfId="12172"/>
    <cellStyle name="Moeda 8 2 6 2 2 2 2" xfId="29539"/>
    <cellStyle name="Moeda 8 2 6 2 2 3" xfId="16531"/>
    <cellStyle name="Moeda 8 2 6 2 2 3 2" xfId="25234"/>
    <cellStyle name="Moeda 8 2 6 2 2 4" xfId="20923"/>
    <cellStyle name="Moeda 8 2 6 2 3" xfId="3383"/>
    <cellStyle name="Moeda 8 2 6 2 3 2" xfId="12173"/>
    <cellStyle name="Moeda 8 2 6 2 3 2 2" xfId="29540"/>
    <cellStyle name="Moeda 8 2 6 2 3 3" xfId="16532"/>
    <cellStyle name="Moeda 8 2 6 2 3 3 2" xfId="25235"/>
    <cellStyle name="Moeda 8 2 6 2 3 4" xfId="20924"/>
    <cellStyle name="Moeda 8 2 6 2 4" xfId="12171"/>
    <cellStyle name="Moeda 8 2 6 2 4 2" xfId="29538"/>
    <cellStyle name="Moeda 8 2 6 2 5" xfId="16530"/>
    <cellStyle name="Moeda 8 2 6 2 5 2" xfId="25233"/>
    <cellStyle name="Moeda 8 2 6 2 6" xfId="20922"/>
    <cellStyle name="Moeda 8 2 6 3" xfId="3384"/>
    <cellStyle name="Moeda 8 2 6 3 2" xfId="12174"/>
    <cellStyle name="Moeda 8 2 6 3 2 2" xfId="29541"/>
    <cellStyle name="Moeda 8 2 6 3 3" xfId="16533"/>
    <cellStyle name="Moeda 8 2 6 3 3 2" xfId="25236"/>
    <cellStyle name="Moeda 8 2 6 3 4" xfId="20925"/>
    <cellStyle name="Moeda 8 2 6 4" xfId="3385"/>
    <cellStyle name="Moeda 8 2 6 4 2" xfId="12175"/>
    <cellStyle name="Moeda 8 2 6 4 2 2" xfId="29542"/>
    <cellStyle name="Moeda 8 2 6 4 3" xfId="16534"/>
    <cellStyle name="Moeda 8 2 6 4 3 2" xfId="25237"/>
    <cellStyle name="Moeda 8 2 6 4 4" xfId="20926"/>
    <cellStyle name="Moeda 8 2 6 5" xfId="12170"/>
    <cellStyle name="Moeda 8 2 6 5 2" xfId="29537"/>
    <cellStyle name="Moeda 8 2 6 6" xfId="16529"/>
    <cellStyle name="Moeda 8 2 6 6 2" xfId="25232"/>
    <cellStyle name="Moeda 8 2 6 7" xfId="20921"/>
    <cellStyle name="Moeda 8 2 7" xfId="3386"/>
    <cellStyle name="Moeda 8 2 7 2" xfId="3387"/>
    <cellStyle name="Moeda 8 2 7 2 2" xfId="12177"/>
    <cellStyle name="Moeda 8 2 7 2 2 2" xfId="29544"/>
    <cellStyle name="Moeda 8 2 7 2 3" xfId="16536"/>
    <cellStyle name="Moeda 8 2 7 2 3 2" xfId="25239"/>
    <cellStyle name="Moeda 8 2 7 2 4" xfId="20928"/>
    <cellStyle name="Moeda 8 2 7 3" xfId="3388"/>
    <cellStyle name="Moeda 8 2 7 3 2" xfId="12178"/>
    <cellStyle name="Moeda 8 2 7 3 2 2" xfId="29545"/>
    <cellStyle name="Moeda 8 2 7 3 3" xfId="16537"/>
    <cellStyle name="Moeda 8 2 7 3 3 2" xfId="25240"/>
    <cellStyle name="Moeda 8 2 7 3 4" xfId="20929"/>
    <cellStyle name="Moeda 8 2 7 4" xfId="12176"/>
    <cellStyle name="Moeda 8 2 7 4 2" xfId="29543"/>
    <cellStyle name="Moeda 8 2 7 5" xfId="16535"/>
    <cellStyle name="Moeda 8 2 7 5 2" xfId="25238"/>
    <cellStyle name="Moeda 8 2 7 6" xfId="20927"/>
    <cellStyle name="Moeda 8 2 8" xfId="3389"/>
    <cellStyle name="Moeda 8 2 8 2" xfId="12179"/>
    <cellStyle name="Moeda 8 2 8 2 2" xfId="29546"/>
    <cellStyle name="Moeda 8 2 8 3" xfId="16538"/>
    <cellStyle name="Moeda 8 2 8 3 2" xfId="25241"/>
    <cellStyle name="Moeda 8 2 8 4" xfId="20930"/>
    <cellStyle name="Moeda 8 2 9" xfId="3390"/>
    <cellStyle name="Moeda 8 2 9 2" xfId="12180"/>
    <cellStyle name="Moeda 8 2 9 2 2" xfId="29547"/>
    <cellStyle name="Moeda 8 2 9 3" xfId="16539"/>
    <cellStyle name="Moeda 8 2 9 3 2" xfId="25242"/>
    <cellStyle name="Moeda 8 2 9 4" xfId="20931"/>
    <cellStyle name="Moeda 8 3" xfId="3391"/>
    <cellStyle name="Moeda 8 3 10" xfId="8820"/>
    <cellStyle name="Moeda 8 3 10 2" xfId="13180"/>
    <cellStyle name="Moeda 8 3 10 2 2" xfId="30547"/>
    <cellStyle name="Moeda 8 3 10 3" xfId="17614"/>
    <cellStyle name="Moeda 8 3 10 3 2" xfId="26243"/>
    <cellStyle name="Moeda 8 3 10 4" xfId="21931"/>
    <cellStyle name="Moeda 8 3 11" xfId="12181"/>
    <cellStyle name="Moeda 8 3 11 2" xfId="29548"/>
    <cellStyle name="Moeda 8 3 12" xfId="16540"/>
    <cellStyle name="Moeda 8 3 12 2" xfId="25243"/>
    <cellStyle name="Moeda 8 3 13" xfId="20932"/>
    <cellStyle name="Moeda 8 3 2" xfId="3392"/>
    <cellStyle name="Moeda 8 3 2 2" xfId="3393"/>
    <cellStyle name="Moeda 8 3 2 2 2" xfId="3394"/>
    <cellStyle name="Moeda 8 3 2 2 2 2" xfId="12184"/>
    <cellStyle name="Moeda 8 3 2 2 2 2 2" xfId="29551"/>
    <cellStyle name="Moeda 8 3 2 2 2 3" xfId="16543"/>
    <cellStyle name="Moeda 8 3 2 2 2 3 2" xfId="25246"/>
    <cellStyle name="Moeda 8 3 2 2 2 4" xfId="20935"/>
    <cellStyle name="Moeda 8 3 2 2 3" xfId="3395"/>
    <cellStyle name="Moeda 8 3 2 2 3 2" xfId="12185"/>
    <cellStyle name="Moeda 8 3 2 2 3 2 2" xfId="29552"/>
    <cellStyle name="Moeda 8 3 2 2 3 3" xfId="16544"/>
    <cellStyle name="Moeda 8 3 2 2 3 3 2" xfId="25247"/>
    <cellStyle name="Moeda 8 3 2 2 3 4" xfId="20936"/>
    <cellStyle name="Moeda 8 3 2 2 4" xfId="12183"/>
    <cellStyle name="Moeda 8 3 2 2 4 2" xfId="29550"/>
    <cellStyle name="Moeda 8 3 2 2 5" xfId="16542"/>
    <cellStyle name="Moeda 8 3 2 2 5 2" xfId="25245"/>
    <cellStyle name="Moeda 8 3 2 2 6" xfId="20934"/>
    <cellStyle name="Moeda 8 3 2 3" xfId="3396"/>
    <cellStyle name="Moeda 8 3 2 3 2" xfId="3397"/>
    <cellStyle name="Moeda 8 3 2 3 2 2" xfId="12187"/>
    <cellStyle name="Moeda 8 3 2 3 2 2 2" xfId="29554"/>
    <cellStyle name="Moeda 8 3 2 3 2 3" xfId="16546"/>
    <cellStyle name="Moeda 8 3 2 3 2 3 2" xfId="25249"/>
    <cellStyle name="Moeda 8 3 2 3 2 4" xfId="20938"/>
    <cellStyle name="Moeda 8 3 2 3 3" xfId="3398"/>
    <cellStyle name="Moeda 8 3 2 3 3 2" xfId="12188"/>
    <cellStyle name="Moeda 8 3 2 3 3 2 2" xfId="29555"/>
    <cellStyle name="Moeda 8 3 2 3 3 3" xfId="16547"/>
    <cellStyle name="Moeda 8 3 2 3 3 3 2" xfId="25250"/>
    <cellStyle name="Moeda 8 3 2 3 3 4" xfId="20939"/>
    <cellStyle name="Moeda 8 3 2 3 4" xfId="12186"/>
    <cellStyle name="Moeda 8 3 2 3 4 2" xfId="29553"/>
    <cellStyle name="Moeda 8 3 2 3 5" xfId="16545"/>
    <cellStyle name="Moeda 8 3 2 3 5 2" xfId="25248"/>
    <cellStyle name="Moeda 8 3 2 3 6" xfId="20937"/>
    <cellStyle name="Moeda 8 3 2 4" xfId="3399"/>
    <cellStyle name="Moeda 8 3 2 4 2" xfId="12189"/>
    <cellStyle name="Moeda 8 3 2 4 2 2" xfId="29556"/>
    <cellStyle name="Moeda 8 3 2 4 3" xfId="16548"/>
    <cellStyle name="Moeda 8 3 2 4 3 2" xfId="25251"/>
    <cellStyle name="Moeda 8 3 2 4 4" xfId="20940"/>
    <cellStyle name="Moeda 8 3 2 5" xfId="3400"/>
    <cellStyle name="Moeda 8 3 2 5 2" xfId="12190"/>
    <cellStyle name="Moeda 8 3 2 5 2 2" xfId="29557"/>
    <cellStyle name="Moeda 8 3 2 5 3" xfId="16549"/>
    <cellStyle name="Moeda 8 3 2 5 3 2" xfId="25252"/>
    <cellStyle name="Moeda 8 3 2 5 4" xfId="20941"/>
    <cellStyle name="Moeda 8 3 2 6" xfId="8821"/>
    <cellStyle name="Moeda 8 3 2 6 2" xfId="13181"/>
    <cellStyle name="Moeda 8 3 2 6 2 2" xfId="30548"/>
    <cellStyle name="Moeda 8 3 2 6 3" xfId="17615"/>
    <cellStyle name="Moeda 8 3 2 6 3 2" xfId="26244"/>
    <cellStyle name="Moeda 8 3 2 6 4" xfId="21932"/>
    <cellStyle name="Moeda 8 3 2 7" xfId="12182"/>
    <cellStyle name="Moeda 8 3 2 7 2" xfId="29549"/>
    <cellStyle name="Moeda 8 3 2 8" xfId="16541"/>
    <cellStyle name="Moeda 8 3 2 8 2" xfId="25244"/>
    <cellStyle name="Moeda 8 3 2 9" xfId="20933"/>
    <cellStyle name="Moeda 8 3 3" xfId="3401"/>
    <cellStyle name="Moeda 8 3 3 2" xfId="3402"/>
    <cellStyle name="Moeda 8 3 3 2 2" xfId="3403"/>
    <cellStyle name="Moeda 8 3 3 2 2 2" xfId="12193"/>
    <cellStyle name="Moeda 8 3 3 2 2 2 2" xfId="29560"/>
    <cellStyle name="Moeda 8 3 3 2 2 3" xfId="16552"/>
    <cellStyle name="Moeda 8 3 3 2 2 3 2" xfId="25255"/>
    <cellStyle name="Moeda 8 3 3 2 2 4" xfId="20944"/>
    <cellStyle name="Moeda 8 3 3 2 3" xfId="3404"/>
    <cellStyle name="Moeda 8 3 3 2 3 2" xfId="12194"/>
    <cellStyle name="Moeda 8 3 3 2 3 2 2" xfId="29561"/>
    <cellStyle name="Moeda 8 3 3 2 3 3" xfId="16553"/>
    <cellStyle name="Moeda 8 3 3 2 3 3 2" xfId="25256"/>
    <cellStyle name="Moeda 8 3 3 2 3 4" xfId="20945"/>
    <cellStyle name="Moeda 8 3 3 2 4" xfId="12192"/>
    <cellStyle name="Moeda 8 3 3 2 4 2" xfId="29559"/>
    <cellStyle name="Moeda 8 3 3 2 5" xfId="16551"/>
    <cellStyle name="Moeda 8 3 3 2 5 2" xfId="25254"/>
    <cellStyle name="Moeda 8 3 3 2 6" xfId="20943"/>
    <cellStyle name="Moeda 8 3 3 3" xfId="3405"/>
    <cellStyle name="Moeda 8 3 3 3 2" xfId="3406"/>
    <cellStyle name="Moeda 8 3 3 3 2 2" xfId="12196"/>
    <cellStyle name="Moeda 8 3 3 3 2 2 2" xfId="29563"/>
    <cellStyle name="Moeda 8 3 3 3 2 3" xfId="16555"/>
    <cellStyle name="Moeda 8 3 3 3 2 3 2" xfId="25258"/>
    <cellStyle name="Moeda 8 3 3 3 2 4" xfId="20947"/>
    <cellStyle name="Moeda 8 3 3 3 3" xfId="3407"/>
    <cellStyle name="Moeda 8 3 3 3 3 2" xfId="12197"/>
    <cellStyle name="Moeda 8 3 3 3 3 2 2" xfId="29564"/>
    <cellStyle name="Moeda 8 3 3 3 3 3" xfId="16556"/>
    <cellStyle name="Moeda 8 3 3 3 3 3 2" xfId="25259"/>
    <cellStyle name="Moeda 8 3 3 3 3 4" xfId="20948"/>
    <cellStyle name="Moeda 8 3 3 3 4" xfId="12195"/>
    <cellStyle name="Moeda 8 3 3 3 4 2" xfId="29562"/>
    <cellStyle name="Moeda 8 3 3 3 5" xfId="16554"/>
    <cellStyle name="Moeda 8 3 3 3 5 2" xfId="25257"/>
    <cellStyle name="Moeda 8 3 3 3 6" xfId="20946"/>
    <cellStyle name="Moeda 8 3 3 4" xfId="3408"/>
    <cellStyle name="Moeda 8 3 3 4 2" xfId="12198"/>
    <cellStyle name="Moeda 8 3 3 4 2 2" xfId="29565"/>
    <cellStyle name="Moeda 8 3 3 4 3" xfId="16557"/>
    <cellStyle name="Moeda 8 3 3 4 3 2" xfId="25260"/>
    <cellStyle name="Moeda 8 3 3 4 4" xfId="20949"/>
    <cellStyle name="Moeda 8 3 3 5" xfId="3409"/>
    <cellStyle name="Moeda 8 3 3 5 2" xfId="12199"/>
    <cellStyle name="Moeda 8 3 3 5 2 2" xfId="29566"/>
    <cellStyle name="Moeda 8 3 3 5 3" xfId="16558"/>
    <cellStyle name="Moeda 8 3 3 5 3 2" xfId="25261"/>
    <cellStyle name="Moeda 8 3 3 5 4" xfId="20950"/>
    <cellStyle name="Moeda 8 3 3 6" xfId="12191"/>
    <cellStyle name="Moeda 8 3 3 6 2" xfId="29558"/>
    <cellStyle name="Moeda 8 3 3 7" xfId="16550"/>
    <cellStyle name="Moeda 8 3 3 7 2" xfId="25253"/>
    <cellStyle name="Moeda 8 3 3 8" xfId="20942"/>
    <cellStyle name="Moeda 8 3 4" xfId="3410"/>
    <cellStyle name="Moeda 8 3 4 2" xfId="3411"/>
    <cellStyle name="Moeda 8 3 4 2 2" xfId="3412"/>
    <cellStyle name="Moeda 8 3 4 2 2 2" xfId="12202"/>
    <cellStyle name="Moeda 8 3 4 2 2 2 2" xfId="29569"/>
    <cellStyle name="Moeda 8 3 4 2 2 3" xfId="16561"/>
    <cellStyle name="Moeda 8 3 4 2 2 3 2" xfId="25264"/>
    <cellStyle name="Moeda 8 3 4 2 2 4" xfId="20953"/>
    <cellStyle name="Moeda 8 3 4 2 3" xfId="3413"/>
    <cellStyle name="Moeda 8 3 4 2 3 2" xfId="12203"/>
    <cellStyle name="Moeda 8 3 4 2 3 2 2" xfId="29570"/>
    <cellStyle name="Moeda 8 3 4 2 3 3" xfId="16562"/>
    <cellStyle name="Moeda 8 3 4 2 3 3 2" xfId="25265"/>
    <cellStyle name="Moeda 8 3 4 2 3 4" xfId="20954"/>
    <cellStyle name="Moeda 8 3 4 2 4" xfId="12201"/>
    <cellStyle name="Moeda 8 3 4 2 4 2" xfId="29568"/>
    <cellStyle name="Moeda 8 3 4 2 5" xfId="16560"/>
    <cellStyle name="Moeda 8 3 4 2 5 2" xfId="25263"/>
    <cellStyle name="Moeda 8 3 4 2 6" xfId="20952"/>
    <cellStyle name="Moeda 8 3 4 3" xfId="3414"/>
    <cellStyle name="Moeda 8 3 4 3 2" xfId="12204"/>
    <cellStyle name="Moeda 8 3 4 3 2 2" xfId="29571"/>
    <cellStyle name="Moeda 8 3 4 3 3" xfId="16563"/>
    <cellStyle name="Moeda 8 3 4 3 3 2" xfId="25266"/>
    <cellStyle name="Moeda 8 3 4 3 4" xfId="20955"/>
    <cellStyle name="Moeda 8 3 4 4" xfId="3415"/>
    <cellStyle name="Moeda 8 3 4 4 2" xfId="12205"/>
    <cellStyle name="Moeda 8 3 4 4 2 2" xfId="29572"/>
    <cellStyle name="Moeda 8 3 4 4 3" xfId="16564"/>
    <cellStyle name="Moeda 8 3 4 4 3 2" xfId="25267"/>
    <cellStyle name="Moeda 8 3 4 4 4" xfId="20956"/>
    <cellStyle name="Moeda 8 3 4 5" xfId="12200"/>
    <cellStyle name="Moeda 8 3 4 5 2" xfId="29567"/>
    <cellStyle name="Moeda 8 3 4 6" xfId="16559"/>
    <cellStyle name="Moeda 8 3 4 6 2" xfId="25262"/>
    <cellStyle name="Moeda 8 3 4 7" xfId="20951"/>
    <cellStyle name="Moeda 8 3 5" xfId="3416"/>
    <cellStyle name="Moeda 8 3 5 2" xfId="3417"/>
    <cellStyle name="Moeda 8 3 5 2 2" xfId="3418"/>
    <cellStyle name="Moeda 8 3 5 2 2 2" xfId="12208"/>
    <cellStyle name="Moeda 8 3 5 2 2 2 2" xfId="29575"/>
    <cellStyle name="Moeda 8 3 5 2 2 3" xfId="16567"/>
    <cellStyle name="Moeda 8 3 5 2 2 3 2" xfId="25270"/>
    <cellStyle name="Moeda 8 3 5 2 2 4" xfId="20959"/>
    <cellStyle name="Moeda 8 3 5 2 3" xfId="3419"/>
    <cellStyle name="Moeda 8 3 5 2 3 2" xfId="12209"/>
    <cellStyle name="Moeda 8 3 5 2 3 2 2" xfId="29576"/>
    <cellStyle name="Moeda 8 3 5 2 3 3" xfId="16568"/>
    <cellStyle name="Moeda 8 3 5 2 3 3 2" xfId="25271"/>
    <cellStyle name="Moeda 8 3 5 2 3 4" xfId="20960"/>
    <cellStyle name="Moeda 8 3 5 2 4" xfId="12207"/>
    <cellStyle name="Moeda 8 3 5 2 4 2" xfId="29574"/>
    <cellStyle name="Moeda 8 3 5 2 5" xfId="16566"/>
    <cellStyle name="Moeda 8 3 5 2 5 2" xfId="25269"/>
    <cellStyle name="Moeda 8 3 5 2 6" xfId="20958"/>
    <cellStyle name="Moeda 8 3 5 3" xfId="3420"/>
    <cellStyle name="Moeda 8 3 5 3 2" xfId="12210"/>
    <cellStyle name="Moeda 8 3 5 3 2 2" xfId="29577"/>
    <cellStyle name="Moeda 8 3 5 3 3" xfId="16569"/>
    <cellStyle name="Moeda 8 3 5 3 3 2" xfId="25272"/>
    <cellStyle name="Moeda 8 3 5 3 4" xfId="20961"/>
    <cellStyle name="Moeda 8 3 5 4" xfId="3421"/>
    <cellStyle name="Moeda 8 3 5 4 2" xfId="12211"/>
    <cellStyle name="Moeda 8 3 5 4 2 2" xfId="29578"/>
    <cellStyle name="Moeda 8 3 5 4 3" xfId="16570"/>
    <cellStyle name="Moeda 8 3 5 4 3 2" xfId="25273"/>
    <cellStyle name="Moeda 8 3 5 4 4" xfId="20962"/>
    <cellStyle name="Moeda 8 3 5 5" xfId="12206"/>
    <cellStyle name="Moeda 8 3 5 5 2" xfId="29573"/>
    <cellStyle name="Moeda 8 3 5 6" xfId="16565"/>
    <cellStyle name="Moeda 8 3 5 6 2" xfId="25268"/>
    <cellStyle name="Moeda 8 3 5 7" xfId="20957"/>
    <cellStyle name="Moeda 8 3 6" xfId="3422"/>
    <cellStyle name="Moeda 8 3 6 2" xfId="3423"/>
    <cellStyle name="Moeda 8 3 6 2 2" xfId="12213"/>
    <cellStyle name="Moeda 8 3 6 2 2 2" xfId="29580"/>
    <cellStyle name="Moeda 8 3 6 2 3" xfId="16572"/>
    <cellStyle name="Moeda 8 3 6 2 3 2" xfId="25275"/>
    <cellStyle name="Moeda 8 3 6 2 4" xfId="20964"/>
    <cellStyle name="Moeda 8 3 6 3" xfId="3424"/>
    <cellStyle name="Moeda 8 3 6 3 2" xfId="12214"/>
    <cellStyle name="Moeda 8 3 6 3 2 2" xfId="29581"/>
    <cellStyle name="Moeda 8 3 6 3 3" xfId="16573"/>
    <cellStyle name="Moeda 8 3 6 3 3 2" xfId="25276"/>
    <cellStyle name="Moeda 8 3 6 3 4" xfId="20965"/>
    <cellStyle name="Moeda 8 3 6 4" xfId="12212"/>
    <cellStyle name="Moeda 8 3 6 4 2" xfId="29579"/>
    <cellStyle name="Moeda 8 3 6 5" xfId="16571"/>
    <cellStyle name="Moeda 8 3 6 5 2" xfId="25274"/>
    <cellStyle name="Moeda 8 3 6 6" xfId="20963"/>
    <cellStyle name="Moeda 8 3 7" xfId="3425"/>
    <cellStyle name="Moeda 8 3 7 2" xfId="12215"/>
    <cellStyle name="Moeda 8 3 7 2 2" xfId="29582"/>
    <cellStyle name="Moeda 8 3 7 3" xfId="16574"/>
    <cellStyle name="Moeda 8 3 7 3 2" xfId="25277"/>
    <cellStyle name="Moeda 8 3 7 4" xfId="20966"/>
    <cellStyle name="Moeda 8 3 8" xfId="3426"/>
    <cellStyle name="Moeda 8 3 8 2" xfId="12216"/>
    <cellStyle name="Moeda 8 3 8 2 2" xfId="29583"/>
    <cellStyle name="Moeda 8 3 8 3" xfId="16575"/>
    <cellStyle name="Moeda 8 3 8 3 2" xfId="25278"/>
    <cellStyle name="Moeda 8 3 8 4" xfId="20967"/>
    <cellStyle name="Moeda 8 3 9" xfId="8407"/>
    <cellStyle name="Moeda 8 3 9 2" xfId="12879"/>
    <cellStyle name="Moeda 8 3 9 2 2" xfId="30246"/>
    <cellStyle name="Moeda 8 3 9 3" xfId="17273"/>
    <cellStyle name="Moeda 8 3 9 3 2" xfId="25942"/>
    <cellStyle name="Moeda 8 3 9 4" xfId="21630"/>
    <cellStyle name="Moeda 8 4" xfId="3427"/>
    <cellStyle name="Moeda 8 4 2" xfId="3428"/>
    <cellStyle name="Moeda 8 4 2 2" xfId="3429"/>
    <cellStyle name="Moeda 8 4 2 2 2" xfId="12219"/>
    <cellStyle name="Moeda 8 4 2 2 2 2" xfId="29586"/>
    <cellStyle name="Moeda 8 4 2 2 3" xfId="16578"/>
    <cellStyle name="Moeda 8 4 2 2 3 2" xfId="25281"/>
    <cellStyle name="Moeda 8 4 2 2 4" xfId="20970"/>
    <cellStyle name="Moeda 8 4 2 3" xfId="3430"/>
    <cellStyle name="Moeda 8 4 2 3 2" xfId="12220"/>
    <cellStyle name="Moeda 8 4 2 3 2 2" xfId="29587"/>
    <cellStyle name="Moeda 8 4 2 3 3" xfId="16579"/>
    <cellStyle name="Moeda 8 4 2 3 3 2" xfId="25282"/>
    <cellStyle name="Moeda 8 4 2 3 4" xfId="20971"/>
    <cellStyle name="Moeda 8 4 2 4" xfId="12218"/>
    <cellStyle name="Moeda 8 4 2 4 2" xfId="29585"/>
    <cellStyle name="Moeda 8 4 2 5" xfId="16577"/>
    <cellStyle name="Moeda 8 4 2 5 2" xfId="25280"/>
    <cellStyle name="Moeda 8 4 2 6" xfId="20969"/>
    <cellStyle name="Moeda 8 4 3" xfId="3431"/>
    <cellStyle name="Moeda 8 4 3 2" xfId="3432"/>
    <cellStyle name="Moeda 8 4 3 2 2" xfId="12222"/>
    <cellStyle name="Moeda 8 4 3 2 2 2" xfId="29589"/>
    <cellStyle name="Moeda 8 4 3 2 3" xfId="16581"/>
    <cellStyle name="Moeda 8 4 3 2 3 2" xfId="25284"/>
    <cellStyle name="Moeda 8 4 3 2 4" xfId="20973"/>
    <cellStyle name="Moeda 8 4 3 3" xfId="3433"/>
    <cellStyle name="Moeda 8 4 3 3 2" xfId="12223"/>
    <cellStyle name="Moeda 8 4 3 3 2 2" xfId="29590"/>
    <cellStyle name="Moeda 8 4 3 3 3" xfId="16582"/>
    <cellStyle name="Moeda 8 4 3 3 3 2" xfId="25285"/>
    <cellStyle name="Moeda 8 4 3 3 4" xfId="20974"/>
    <cellStyle name="Moeda 8 4 3 4" xfId="12221"/>
    <cellStyle name="Moeda 8 4 3 4 2" xfId="29588"/>
    <cellStyle name="Moeda 8 4 3 5" xfId="16580"/>
    <cellStyle name="Moeda 8 4 3 5 2" xfId="25283"/>
    <cellStyle name="Moeda 8 4 3 6" xfId="20972"/>
    <cellStyle name="Moeda 8 4 4" xfId="3434"/>
    <cellStyle name="Moeda 8 4 4 2" xfId="12224"/>
    <cellStyle name="Moeda 8 4 4 2 2" xfId="29591"/>
    <cellStyle name="Moeda 8 4 4 3" xfId="16583"/>
    <cellStyle name="Moeda 8 4 4 3 2" xfId="25286"/>
    <cellStyle name="Moeda 8 4 4 4" xfId="20975"/>
    <cellStyle name="Moeda 8 4 5" xfId="3435"/>
    <cellStyle name="Moeda 8 4 5 2" xfId="12225"/>
    <cellStyle name="Moeda 8 4 5 2 2" xfId="29592"/>
    <cellStyle name="Moeda 8 4 5 3" xfId="16584"/>
    <cellStyle name="Moeda 8 4 5 3 2" xfId="25287"/>
    <cellStyle name="Moeda 8 4 5 4" xfId="20976"/>
    <cellStyle name="Moeda 8 4 6" xfId="8822"/>
    <cellStyle name="Moeda 8 4 6 2" xfId="13182"/>
    <cellStyle name="Moeda 8 4 6 2 2" xfId="30549"/>
    <cellStyle name="Moeda 8 4 6 3" xfId="17616"/>
    <cellStyle name="Moeda 8 4 6 3 2" xfId="26245"/>
    <cellStyle name="Moeda 8 4 6 4" xfId="21933"/>
    <cellStyle name="Moeda 8 4 7" xfId="12217"/>
    <cellStyle name="Moeda 8 4 7 2" xfId="29584"/>
    <cellStyle name="Moeda 8 4 8" xfId="16576"/>
    <cellStyle name="Moeda 8 4 8 2" xfId="25279"/>
    <cellStyle name="Moeda 8 4 9" xfId="20968"/>
    <cellStyle name="Moeda 8 5" xfId="3436"/>
    <cellStyle name="Moeda 8 5 2" xfId="3437"/>
    <cellStyle name="Moeda 8 5 2 2" xfId="3438"/>
    <cellStyle name="Moeda 8 5 2 2 2" xfId="12228"/>
    <cellStyle name="Moeda 8 5 2 2 2 2" xfId="29595"/>
    <cellStyle name="Moeda 8 5 2 2 3" xfId="16587"/>
    <cellStyle name="Moeda 8 5 2 2 3 2" xfId="25290"/>
    <cellStyle name="Moeda 8 5 2 2 4" xfId="20979"/>
    <cellStyle name="Moeda 8 5 2 3" xfId="3439"/>
    <cellStyle name="Moeda 8 5 2 3 2" xfId="12229"/>
    <cellStyle name="Moeda 8 5 2 3 2 2" xfId="29596"/>
    <cellStyle name="Moeda 8 5 2 3 3" xfId="16588"/>
    <cellStyle name="Moeda 8 5 2 3 3 2" xfId="25291"/>
    <cellStyle name="Moeda 8 5 2 3 4" xfId="20980"/>
    <cellStyle name="Moeda 8 5 2 4" xfId="12227"/>
    <cellStyle name="Moeda 8 5 2 4 2" xfId="29594"/>
    <cellStyle name="Moeda 8 5 2 5" xfId="16586"/>
    <cellStyle name="Moeda 8 5 2 5 2" xfId="25289"/>
    <cellStyle name="Moeda 8 5 2 6" xfId="20978"/>
    <cellStyle name="Moeda 8 5 3" xfId="3440"/>
    <cellStyle name="Moeda 8 5 3 2" xfId="3441"/>
    <cellStyle name="Moeda 8 5 3 2 2" xfId="12231"/>
    <cellStyle name="Moeda 8 5 3 2 2 2" xfId="29598"/>
    <cellStyle name="Moeda 8 5 3 2 3" xfId="16590"/>
    <cellStyle name="Moeda 8 5 3 2 3 2" xfId="25293"/>
    <cellStyle name="Moeda 8 5 3 2 4" xfId="20982"/>
    <cellStyle name="Moeda 8 5 3 3" xfId="3442"/>
    <cellStyle name="Moeda 8 5 3 3 2" xfId="12232"/>
    <cellStyle name="Moeda 8 5 3 3 2 2" xfId="29599"/>
    <cellStyle name="Moeda 8 5 3 3 3" xfId="16591"/>
    <cellStyle name="Moeda 8 5 3 3 3 2" xfId="25294"/>
    <cellStyle name="Moeda 8 5 3 3 4" xfId="20983"/>
    <cellStyle name="Moeda 8 5 3 4" xfId="12230"/>
    <cellStyle name="Moeda 8 5 3 4 2" xfId="29597"/>
    <cellStyle name="Moeda 8 5 3 5" xfId="16589"/>
    <cellStyle name="Moeda 8 5 3 5 2" xfId="25292"/>
    <cellStyle name="Moeda 8 5 3 6" xfId="20981"/>
    <cellStyle name="Moeda 8 5 4" xfId="3443"/>
    <cellStyle name="Moeda 8 5 4 2" xfId="12233"/>
    <cellStyle name="Moeda 8 5 4 2 2" xfId="29600"/>
    <cellStyle name="Moeda 8 5 4 3" xfId="16592"/>
    <cellStyle name="Moeda 8 5 4 3 2" xfId="25295"/>
    <cellStyle name="Moeda 8 5 4 4" xfId="20984"/>
    <cellStyle name="Moeda 8 5 5" xfId="3444"/>
    <cellStyle name="Moeda 8 5 5 2" xfId="12234"/>
    <cellStyle name="Moeda 8 5 5 2 2" xfId="29601"/>
    <cellStyle name="Moeda 8 5 5 3" xfId="16593"/>
    <cellStyle name="Moeda 8 5 5 3 2" xfId="25296"/>
    <cellStyle name="Moeda 8 5 5 4" xfId="20985"/>
    <cellStyle name="Moeda 8 5 6" xfId="12226"/>
    <cellStyle name="Moeda 8 5 6 2" xfId="29593"/>
    <cellStyle name="Moeda 8 5 7" xfId="16585"/>
    <cellStyle name="Moeda 8 5 7 2" xfId="25288"/>
    <cellStyle name="Moeda 8 5 8" xfId="20977"/>
    <cellStyle name="Moeda 8 6" xfId="3445"/>
    <cellStyle name="Moeda 8 6 2" xfId="3446"/>
    <cellStyle name="Moeda 8 6 2 2" xfId="3447"/>
    <cellStyle name="Moeda 8 6 2 2 2" xfId="12237"/>
    <cellStyle name="Moeda 8 6 2 2 2 2" xfId="29604"/>
    <cellStyle name="Moeda 8 6 2 2 3" xfId="16596"/>
    <cellStyle name="Moeda 8 6 2 2 3 2" xfId="25299"/>
    <cellStyle name="Moeda 8 6 2 2 4" xfId="20988"/>
    <cellStyle name="Moeda 8 6 2 3" xfId="3448"/>
    <cellStyle name="Moeda 8 6 2 3 2" xfId="12238"/>
    <cellStyle name="Moeda 8 6 2 3 2 2" xfId="29605"/>
    <cellStyle name="Moeda 8 6 2 3 3" xfId="16597"/>
    <cellStyle name="Moeda 8 6 2 3 3 2" xfId="25300"/>
    <cellStyle name="Moeda 8 6 2 3 4" xfId="20989"/>
    <cellStyle name="Moeda 8 6 2 4" xfId="12236"/>
    <cellStyle name="Moeda 8 6 2 4 2" xfId="29603"/>
    <cellStyle name="Moeda 8 6 2 5" xfId="16595"/>
    <cellStyle name="Moeda 8 6 2 5 2" xfId="25298"/>
    <cellStyle name="Moeda 8 6 2 6" xfId="20987"/>
    <cellStyle name="Moeda 8 6 3" xfId="3449"/>
    <cellStyle name="Moeda 8 6 3 2" xfId="12239"/>
    <cellStyle name="Moeda 8 6 3 2 2" xfId="29606"/>
    <cellStyle name="Moeda 8 6 3 3" xfId="16598"/>
    <cellStyle name="Moeda 8 6 3 3 2" xfId="25301"/>
    <cellStyle name="Moeda 8 6 3 4" xfId="20990"/>
    <cellStyle name="Moeda 8 6 4" xfId="3450"/>
    <cellStyle name="Moeda 8 6 4 2" xfId="12240"/>
    <cellStyle name="Moeda 8 6 4 2 2" xfId="29607"/>
    <cellStyle name="Moeda 8 6 4 3" xfId="16599"/>
    <cellStyle name="Moeda 8 6 4 3 2" xfId="25302"/>
    <cellStyle name="Moeda 8 6 4 4" xfId="20991"/>
    <cellStyle name="Moeda 8 6 5" xfId="12235"/>
    <cellStyle name="Moeda 8 6 5 2" xfId="29602"/>
    <cellStyle name="Moeda 8 6 6" xfId="16594"/>
    <cellStyle name="Moeda 8 6 6 2" xfId="25297"/>
    <cellStyle name="Moeda 8 6 7" xfId="20986"/>
    <cellStyle name="Moeda 8 7" xfId="3451"/>
    <cellStyle name="Moeda 8 7 2" xfId="3452"/>
    <cellStyle name="Moeda 8 7 2 2" xfId="3453"/>
    <cellStyle name="Moeda 8 7 2 2 2" xfId="12243"/>
    <cellStyle name="Moeda 8 7 2 2 2 2" xfId="29610"/>
    <cellStyle name="Moeda 8 7 2 2 3" xfId="16602"/>
    <cellStyle name="Moeda 8 7 2 2 3 2" xfId="25305"/>
    <cellStyle name="Moeda 8 7 2 2 4" xfId="20994"/>
    <cellStyle name="Moeda 8 7 2 3" xfId="3454"/>
    <cellStyle name="Moeda 8 7 2 3 2" xfId="12244"/>
    <cellStyle name="Moeda 8 7 2 3 2 2" xfId="29611"/>
    <cellStyle name="Moeda 8 7 2 3 3" xfId="16603"/>
    <cellStyle name="Moeda 8 7 2 3 3 2" xfId="25306"/>
    <cellStyle name="Moeda 8 7 2 3 4" xfId="20995"/>
    <cellStyle name="Moeda 8 7 2 4" xfId="12242"/>
    <cellStyle name="Moeda 8 7 2 4 2" xfId="29609"/>
    <cellStyle name="Moeda 8 7 2 5" xfId="16601"/>
    <cellStyle name="Moeda 8 7 2 5 2" xfId="25304"/>
    <cellStyle name="Moeda 8 7 2 6" xfId="20993"/>
    <cellStyle name="Moeda 8 7 3" xfId="3455"/>
    <cellStyle name="Moeda 8 7 3 2" xfId="12245"/>
    <cellStyle name="Moeda 8 7 3 2 2" xfId="29612"/>
    <cellStyle name="Moeda 8 7 3 3" xfId="16604"/>
    <cellStyle name="Moeda 8 7 3 3 2" xfId="25307"/>
    <cellStyle name="Moeda 8 7 3 4" xfId="20996"/>
    <cellStyle name="Moeda 8 7 4" xfId="3456"/>
    <cellStyle name="Moeda 8 7 4 2" xfId="12246"/>
    <cellStyle name="Moeda 8 7 4 2 2" xfId="29613"/>
    <cellStyle name="Moeda 8 7 4 3" xfId="16605"/>
    <cellStyle name="Moeda 8 7 4 3 2" xfId="25308"/>
    <cellStyle name="Moeda 8 7 4 4" xfId="20997"/>
    <cellStyle name="Moeda 8 7 5" xfId="12241"/>
    <cellStyle name="Moeda 8 7 5 2" xfId="29608"/>
    <cellStyle name="Moeda 8 7 6" xfId="16600"/>
    <cellStyle name="Moeda 8 7 6 2" xfId="25303"/>
    <cellStyle name="Moeda 8 7 7" xfId="20992"/>
    <cellStyle name="Moeda 8 8" xfId="3457"/>
    <cellStyle name="Moeda 8 8 2" xfId="3458"/>
    <cellStyle name="Moeda 8 8 2 2" xfId="12248"/>
    <cellStyle name="Moeda 8 8 2 2 2" xfId="29615"/>
    <cellStyle name="Moeda 8 8 2 3" xfId="16607"/>
    <cellStyle name="Moeda 8 8 2 3 2" xfId="25310"/>
    <cellStyle name="Moeda 8 8 2 4" xfId="20999"/>
    <cellStyle name="Moeda 8 8 3" xfId="3459"/>
    <cellStyle name="Moeda 8 8 3 2" xfId="12249"/>
    <cellStyle name="Moeda 8 8 3 2 2" xfId="29616"/>
    <cellStyle name="Moeda 8 8 3 3" xfId="16608"/>
    <cellStyle name="Moeda 8 8 3 3 2" xfId="25311"/>
    <cellStyle name="Moeda 8 8 3 4" xfId="21000"/>
    <cellStyle name="Moeda 8 8 4" xfId="12247"/>
    <cellStyle name="Moeda 8 8 4 2" xfId="29614"/>
    <cellStyle name="Moeda 8 8 5" xfId="16606"/>
    <cellStyle name="Moeda 8 8 5 2" xfId="25309"/>
    <cellStyle name="Moeda 8 8 6" xfId="20998"/>
    <cellStyle name="Moeda 8 9" xfId="3460"/>
    <cellStyle name="Moeda 8 9 2" xfId="12250"/>
    <cellStyle name="Moeda 8 9 2 2" xfId="29617"/>
    <cellStyle name="Moeda 8 9 3" xfId="16609"/>
    <cellStyle name="Moeda 8 9 3 2" xfId="25312"/>
    <cellStyle name="Moeda 8 9 4" xfId="21001"/>
    <cellStyle name="Moeda 9" xfId="3461"/>
    <cellStyle name="Moeda 9 10" xfId="3462"/>
    <cellStyle name="Moeda 9 10 2" xfId="12252"/>
    <cellStyle name="Moeda 9 10 2 2" xfId="29619"/>
    <cellStyle name="Moeda 9 10 3" xfId="16611"/>
    <cellStyle name="Moeda 9 10 3 2" xfId="25314"/>
    <cellStyle name="Moeda 9 10 4" xfId="21003"/>
    <cellStyle name="Moeda 9 11" xfId="3463"/>
    <cellStyle name="Moeda 9 11 2" xfId="12253"/>
    <cellStyle name="Moeda 9 11 2 2" xfId="29620"/>
    <cellStyle name="Moeda 9 11 3" xfId="16612"/>
    <cellStyle name="Moeda 9 11 3 2" xfId="25315"/>
    <cellStyle name="Moeda 9 11 4" xfId="21004"/>
    <cellStyle name="Moeda 9 12" xfId="8408"/>
    <cellStyle name="Moeda 9 12 2" xfId="12880"/>
    <cellStyle name="Moeda 9 12 2 2" xfId="30247"/>
    <cellStyle name="Moeda 9 12 3" xfId="17274"/>
    <cellStyle name="Moeda 9 12 3 2" xfId="25943"/>
    <cellStyle name="Moeda 9 12 4" xfId="21631"/>
    <cellStyle name="Moeda 9 13" xfId="8823"/>
    <cellStyle name="Moeda 9 13 2" xfId="13183"/>
    <cellStyle name="Moeda 9 13 2 2" xfId="30550"/>
    <cellStyle name="Moeda 9 13 3" xfId="17617"/>
    <cellStyle name="Moeda 9 13 3 2" xfId="26246"/>
    <cellStyle name="Moeda 9 13 4" xfId="21934"/>
    <cellStyle name="Moeda 9 14" xfId="12251"/>
    <cellStyle name="Moeda 9 14 2" xfId="29618"/>
    <cellStyle name="Moeda 9 15" xfId="16610"/>
    <cellStyle name="Moeda 9 15 2" xfId="25313"/>
    <cellStyle name="Moeda 9 16" xfId="21002"/>
    <cellStyle name="Moeda 9 2" xfId="3464"/>
    <cellStyle name="Moeda 9 2 10" xfId="8409"/>
    <cellStyle name="Moeda 9 2 10 2" xfId="12881"/>
    <cellStyle name="Moeda 9 2 10 2 2" xfId="30248"/>
    <cellStyle name="Moeda 9 2 10 3" xfId="17275"/>
    <cellStyle name="Moeda 9 2 10 3 2" xfId="25944"/>
    <cellStyle name="Moeda 9 2 10 4" xfId="21632"/>
    <cellStyle name="Moeda 9 2 11" xfId="8824"/>
    <cellStyle name="Moeda 9 2 11 2" xfId="13184"/>
    <cellStyle name="Moeda 9 2 11 2 2" xfId="30551"/>
    <cellStyle name="Moeda 9 2 11 3" xfId="17618"/>
    <cellStyle name="Moeda 9 2 11 3 2" xfId="26247"/>
    <cellStyle name="Moeda 9 2 11 4" xfId="21935"/>
    <cellStyle name="Moeda 9 2 12" xfId="12254"/>
    <cellStyle name="Moeda 9 2 12 2" xfId="29621"/>
    <cellStyle name="Moeda 9 2 13" xfId="16613"/>
    <cellStyle name="Moeda 9 2 13 2" xfId="25316"/>
    <cellStyle name="Moeda 9 2 14" xfId="21005"/>
    <cellStyle name="Moeda 9 2 2" xfId="3465"/>
    <cellStyle name="Moeda 9 2 2 10" xfId="8825"/>
    <cellStyle name="Moeda 9 2 2 10 2" xfId="13185"/>
    <cellStyle name="Moeda 9 2 2 10 2 2" xfId="30552"/>
    <cellStyle name="Moeda 9 2 2 10 3" xfId="17619"/>
    <cellStyle name="Moeda 9 2 2 10 3 2" xfId="26248"/>
    <cellStyle name="Moeda 9 2 2 10 4" xfId="21936"/>
    <cellStyle name="Moeda 9 2 2 11" xfId="12255"/>
    <cellStyle name="Moeda 9 2 2 11 2" xfId="29622"/>
    <cellStyle name="Moeda 9 2 2 12" xfId="16614"/>
    <cellStyle name="Moeda 9 2 2 12 2" xfId="25317"/>
    <cellStyle name="Moeda 9 2 2 13" xfId="21006"/>
    <cellStyle name="Moeda 9 2 2 2" xfId="3466"/>
    <cellStyle name="Moeda 9 2 2 2 2" xfId="3467"/>
    <cellStyle name="Moeda 9 2 2 2 2 2" xfId="3468"/>
    <cellStyle name="Moeda 9 2 2 2 2 2 2" xfId="12258"/>
    <cellStyle name="Moeda 9 2 2 2 2 2 2 2" xfId="29625"/>
    <cellStyle name="Moeda 9 2 2 2 2 2 3" xfId="16617"/>
    <cellStyle name="Moeda 9 2 2 2 2 2 3 2" xfId="25320"/>
    <cellStyle name="Moeda 9 2 2 2 2 2 4" xfId="21009"/>
    <cellStyle name="Moeda 9 2 2 2 2 3" xfId="3469"/>
    <cellStyle name="Moeda 9 2 2 2 2 3 2" xfId="12259"/>
    <cellStyle name="Moeda 9 2 2 2 2 3 2 2" xfId="29626"/>
    <cellStyle name="Moeda 9 2 2 2 2 3 3" xfId="16618"/>
    <cellStyle name="Moeda 9 2 2 2 2 3 3 2" xfId="25321"/>
    <cellStyle name="Moeda 9 2 2 2 2 3 4" xfId="21010"/>
    <cellStyle name="Moeda 9 2 2 2 2 4" xfId="12257"/>
    <cellStyle name="Moeda 9 2 2 2 2 4 2" xfId="29624"/>
    <cellStyle name="Moeda 9 2 2 2 2 5" xfId="16616"/>
    <cellStyle name="Moeda 9 2 2 2 2 5 2" xfId="25319"/>
    <cellStyle name="Moeda 9 2 2 2 2 6" xfId="21008"/>
    <cellStyle name="Moeda 9 2 2 2 3" xfId="3470"/>
    <cellStyle name="Moeda 9 2 2 2 3 2" xfId="3471"/>
    <cellStyle name="Moeda 9 2 2 2 3 2 2" xfId="12261"/>
    <cellStyle name="Moeda 9 2 2 2 3 2 2 2" xfId="29628"/>
    <cellStyle name="Moeda 9 2 2 2 3 2 3" xfId="16620"/>
    <cellStyle name="Moeda 9 2 2 2 3 2 3 2" xfId="25323"/>
    <cellStyle name="Moeda 9 2 2 2 3 2 4" xfId="21012"/>
    <cellStyle name="Moeda 9 2 2 2 3 3" xfId="3472"/>
    <cellStyle name="Moeda 9 2 2 2 3 3 2" xfId="12262"/>
    <cellStyle name="Moeda 9 2 2 2 3 3 2 2" xfId="29629"/>
    <cellStyle name="Moeda 9 2 2 2 3 3 3" xfId="16621"/>
    <cellStyle name="Moeda 9 2 2 2 3 3 3 2" xfId="25324"/>
    <cellStyle name="Moeda 9 2 2 2 3 3 4" xfId="21013"/>
    <cellStyle name="Moeda 9 2 2 2 3 4" xfId="12260"/>
    <cellStyle name="Moeda 9 2 2 2 3 4 2" xfId="29627"/>
    <cellStyle name="Moeda 9 2 2 2 3 5" xfId="16619"/>
    <cellStyle name="Moeda 9 2 2 2 3 5 2" xfId="25322"/>
    <cellStyle name="Moeda 9 2 2 2 3 6" xfId="21011"/>
    <cellStyle name="Moeda 9 2 2 2 4" xfId="3473"/>
    <cellStyle name="Moeda 9 2 2 2 4 2" xfId="12263"/>
    <cellStyle name="Moeda 9 2 2 2 4 2 2" xfId="29630"/>
    <cellStyle name="Moeda 9 2 2 2 4 3" xfId="16622"/>
    <cellStyle name="Moeda 9 2 2 2 4 3 2" xfId="25325"/>
    <cellStyle name="Moeda 9 2 2 2 4 4" xfId="21014"/>
    <cellStyle name="Moeda 9 2 2 2 5" xfId="3474"/>
    <cellStyle name="Moeda 9 2 2 2 5 2" xfId="12264"/>
    <cellStyle name="Moeda 9 2 2 2 5 2 2" xfId="29631"/>
    <cellStyle name="Moeda 9 2 2 2 5 3" xfId="16623"/>
    <cellStyle name="Moeda 9 2 2 2 5 3 2" xfId="25326"/>
    <cellStyle name="Moeda 9 2 2 2 5 4" xfId="21015"/>
    <cellStyle name="Moeda 9 2 2 2 6" xfId="8826"/>
    <cellStyle name="Moeda 9 2 2 2 6 2" xfId="13186"/>
    <cellStyle name="Moeda 9 2 2 2 6 2 2" xfId="30553"/>
    <cellStyle name="Moeda 9 2 2 2 6 3" xfId="17620"/>
    <cellStyle name="Moeda 9 2 2 2 6 3 2" xfId="26249"/>
    <cellStyle name="Moeda 9 2 2 2 6 4" xfId="21937"/>
    <cellStyle name="Moeda 9 2 2 2 7" xfId="12256"/>
    <cellStyle name="Moeda 9 2 2 2 7 2" xfId="29623"/>
    <cellStyle name="Moeda 9 2 2 2 8" xfId="16615"/>
    <cellStyle name="Moeda 9 2 2 2 8 2" xfId="25318"/>
    <cellStyle name="Moeda 9 2 2 2 9" xfId="21007"/>
    <cellStyle name="Moeda 9 2 2 3" xfId="3475"/>
    <cellStyle name="Moeda 9 2 2 3 2" xfId="3476"/>
    <cellStyle name="Moeda 9 2 2 3 2 2" xfId="3477"/>
    <cellStyle name="Moeda 9 2 2 3 2 2 2" xfId="12267"/>
    <cellStyle name="Moeda 9 2 2 3 2 2 2 2" xfId="29634"/>
    <cellStyle name="Moeda 9 2 2 3 2 2 3" xfId="16626"/>
    <cellStyle name="Moeda 9 2 2 3 2 2 3 2" xfId="25329"/>
    <cellStyle name="Moeda 9 2 2 3 2 2 4" xfId="21018"/>
    <cellStyle name="Moeda 9 2 2 3 2 3" xfId="3478"/>
    <cellStyle name="Moeda 9 2 2 3 2 3 2" xfId="12268"/>
    <cellStyle name="Moeda 9 2 2 3 2 3 2 2" xfId="29635"/>
    <cellStyle name="Moeda 9 2 2 3 2 3 3" xfId="16627"/>
    <cellStyle name="Moeda 9 2 2 3 2 3 3 2" xfId="25330"/>
    <cellStyle name="Moeda 9 2 2 3 2 3 4" xfId="21019"/>
    <cellStyle name="Moeda 9 2 2 3 2 4" xfId="12266"/>
    <cellStyle name="Moeda 9 2 2 3 2 4 2" xfId="29633"/>
    <cellStyle name="Moeda 9 2 2 3 2 5" xfId="16625"/>
    <cellStyle name="Moeda 9 2 2 3 2 5 2" xfId="25328"/>
    <cellStyle name="Moeda 9 2 2 3 2 6" xfId="21017"/>
    <cellStyle name="Moeda 9 2 2 3 3" xfId="3479"/>
    <cellStyle name="Moeda 9 2 2 3 3 2" xfId="3480"/>
    <cellStyle name="Moeda 9 2 2 3 3 2 2" xfId="12270"/>
    <cellStyle name="Moeda 9 2 2 3 3 2 2 2" xfId="29637"/>
    <cellStyle name="Moeda 9 2 2 3 3 2 3" xfId="16629"/>
    <cellStyle name="Moeda 9 2 2 3 3 2 3 2" xfId="25332"/>
    <cellStyle name="Moeda 9 2 2 3 3 2 4" xfId="21021"/>
    <cellStyle name="Moeda 9 2 2 3 3 3" xfId="3481"/>
    <cellStyle name="Moeda 9 2 2 3 3 3 2" xfId="12271"/>
    <cellStyle name="Moeda 9 2 2 3 3 3 2 2" xfId="29638"/>
    <cellStyle name="Moeda 9 2 2 3 3 3 3" xfId="16630"/>
    <cellStyle name="Moeda 9 2 2 3 3 3 3 2" xfId="25333"/>
    <cellStyle name="Moeda 9 2 2 3 3 3 4" xfId="21022"/>
    <cellStyle name="Moeda 9 2 2 3 3 4" xfId="12269"/>
    <cellStyle name="Moeda 9 2 2 3 3 4 2" xfId="29636"/>
    <cellStyle name="Moeda 9 2 2 3 3 5" xfId="16628"/>
    <cellStyle name="Moeda 9 2 2 3 3 5 2" xfId="25331"/>
    <cellStyle name="Moeda 9 2 2 3 3 6" xfId="21020"/>
    <cellStyle name="Moeda 9 2 2 3 4" xfId="3482"/>
    <cellStyle name="Moeda 9 2 2 3 4 2" xfId="12272"/>
    <cellStyle name="Moeda 9 2 2 3 4 2 2" xfId="29639"/>
    <cellStyle name="Moeda 9 2 2 3 4 3" xfId="16631"/>
    <cellStyle name="Moeda 9 2 2 3 4 3 2" xfId="25334"/>
    <cellStyle name="Moeda 9 2 2 3 4 4" xfId="21023"/>
    <cellStyle name="Moeda 9 2 2 3 5" xfId="3483"/>
    <cellStyle name="Moeda 9 2 2 3 5 2" xfId="12273"/>
    <cellStyle name="Moeda 9 2 2 3 5 2 2" xfId="29640"/>
    <cellStyle name="Moeda 9 2 2 3 5 3" xfId="16632"/>
    <cellStyle name="Moeda 9 2 2 3 5 3 2" xfId="25335"/>
    <cellStyle name="Moeda 9 2 2 3 5 4" xfId="21024"/>
    <cellStyle name="Moeda 9 2 2 3 6" xfId="12265"/>
    <cellStyle name="Moeda 9 2 2 3 6 2" xfId="29632"/>
    <cellStyle name="Moeda 9 2 2 3 7" xfId="16624"/>
    <cellStyle name="Moeda 9 2 2 3 7 2" xfId="25327"/>
    <cellStyle name="Moeda 9 2 2 3 8" xfId="21016"/>
    <cellStyle name="Moeda 9 2 2 4" xfId="3484"/>
    <cellStyle name="Moeda 9 2 2 4 2" xfId="3485"/>
    <cellStyle name="Moeda 9 2 2 4 2 2" xfId="3486"/>
    <cellStyle name="Moeda 9 2 2 4 2 2 2" xfId="12276"/>
    <cellStyle name="Moeda 9 2 2 4 2 2 2 2" xfId="29643"/>
    <cellStyle name="Moeda 9 2 2 4 2 2 3" xfId="16635"/>
    <cellStyle name="Moeda 9 2 2 4 2 2 3 2" xfId="25338"/>
    <cellStyle name="Moeda 9 2 2 4 2 2 4" xfId="21027"/>
    <cellStyle name="Moeda 9 2 2 4 2 3" xfId="3487"/>
    <cellStyle name="Moeda 9 2 2 4 2 3 2" xfId="12277"/>
    <cellStyle name="Moeda 9 2 2 4 2 3 2 2" xfId="29644"/>
    <cellStyle name="Moeda 9 2 2 4 2 3 3" xfId="16636"/>
    <cellStyle name="Moeda 9 2 2 4 2 3 3 2" xfId="25339"/>
    <cellStyle name="Moeda 9 2 2 4 2 3 4" xfId="21028"/>
    <cellStyle name="Moeda 9 2 2 4 2 4" xfId="12275"/>
    <cellStyle name="Moeda 9 2 2 4 2 4 2" xfId="29642"/>
    <cellStyle name="Moeda 9 2 2 4 2 5" xfId="16634"/>
    <cellStyle name="Moeda 9 2 2 4 2 5 2" xfId="25337"/>
    <cellStyle name="Moeda 9 2 2 4 2 6" xfId="21026"/>
    <cellStyle name="Moeda 9 2 2 4 3" xfId="3488"/>
    <cellStyle name="Moeda 9 2 2 4 3 2" xfId="12278"/>
    <cellStyle name="Moeda 9 2 2 4 3 2 2" xfId="29645"/>
    <cellStyle name="Moeda 9 2 2 4 3 3" xfId="16637"/>
    <cellStyle name="Moeda 9 2 2 4 3 3 2" xfId="25340"/>
    <cellStyle name="Moeda 9 2 2 4 3 4" xfId="21029"/>
    <cellStyle name="Moeda 9 2 2 4 4" xfId="3489"/>
    <cellStyle name="Moeda 9 2 2 4 4 2" xfId="12279"/>
    <cellStyle name="Moeda 9 2 2 4 4 2 2" xfId="29646"/>
    <cellStyle name="Moeda 9 2 2 4 4 3" xfId="16638"/>
    <cellStyle name="Moeda 9 2 2 4 4 3 2" xfId="25341"/>
    <cellStyle name="Moeda 9 2 2 4 4 4" xfId="21030"/>
    <cellStyle name="Moeda 9 2 2 4 5" xfId="12274"/>
    <cellStyle name="Moeda 9 2 2 4 5 2" xfId="29641"/>
    <cellStyle name="Moeda 9 2 2 4 6" xfId="16633"/>
    <cellStyle name="Moeda 9 2 2 4 6 2" xfId="25336"/>
    <cellStyle name="Moeda 9 2 2 4 7" xfId="21025"/>
    <cellStyle name="Moeda 9 2 2 5" xfId="3490"/>
    <cellStyle name="Moeda 9 2 2 5 2" xfId="3491"/>
    <cellStyle name="Moeda 9 2 2 5 2 2" xfId="3492"/>
    <cellStyle name="Moeda 9 2 2 5 2 2 2" xfId="12282"/>
    <cellStyle name="Moeda 9 2 2 5 2 2 2 2" xfId="29649"/>
    <cellStyle name="Moeda 9 2 2 5 2 2 3" xfId="16641"/>
    <cellStyle name="Moeda 9 2 2 5 2 2 3 2" xfId="25344"/>
    <cellStyle name="Moeda 9 2 2 5 2 2 4" xfId="21033"/>
    <cellStyle name="Moeda 9 2 2 5 2 3" xfId="3493"/>
    <cellStyle name="Moeda 9 2 2 5 2 3 2" xfId="12283"/>
    <cellStyle name="Moeda 9 2 2 5 2 3 2 2" xfId="29650"/>
    <cellStyle name="Moeda 9 2 2 5 2 3 3" xfId="16642"/>
    <cellStyle name="Moeda 9 2 2 5 2 3 3 2" xfId="25345"/>
    <cellStyle name="Moeda 9 2 2 5 2 3 4" xfId="21034"/>
    <cellStyle name="Moeda 9 2 2 5 2 4" xfId="12281"/>
    <cellStyle name="Moeda 9 2 2 5 2 4 2" xfId="29648"/>
    <cellStyle name="Moeda 9 2 2 5 2 5" xfId="16640"/>
    <cellStyle name="Moeda 9 2 2 5 2 5 2" xfId="25343"/>
    <cellStyle name="Moeda 9 2 2 5 2 6" xfId="21032"/>
    <cellStyle name="Moeda 9 2 2 5 3" xfId="3494"/>
    <cellStyle name="Moeda 9 2 2 5 3 2" xfId="12284"/>
    <cellStyle name="Moeda 9 2 2 5 3 2 2" xfId="29651"/>
    <cellStyle name="Moeda 9 2 2 5 3 3" xfId="16643"/>
    <cellStyle name="Moeda 9 2 2 5 3 3 2" xfId="25346"/>
    <cellStyle name="Moeda 9 2 2 5 3 4" xfId="21035"/>
    <cellStyle name="Moeda 9 2 2 5 4" xfId="3495"/>
    <cellStyle name="Moeda 9 2 2 5 4 2" xfId="12285"/>
    <cellStyle name="Moeda 9 2 2 5 4 2 2" xfId="29652"/>
    <cellStyle name="Moeda 9 2 2 5 4 3" xfId="16644"/>
    <cellStyle name="Moeda 9 2 2 5 4 3 2" xfId="25347"/>
    <cellStyle name="Moeda 9 2 2 5 4 4" xfId="21036"/>
    <cellStyle name="Moeda 9 2 2 5 5" xfId="12280"/>
    <cellStyle name="Moeda 9 2 2 5 5 2" xfId="29647"/>
    <cellStyle name="Moeda 9 2 2 5 6" xfId="16639"/>
    <cellStyle name="Moeda 9 2 2 5 6 2" xfId="25342"/>
    <cellStyle name="Moeda 9 2 2 5 7" xfId="21031"/>
    <cellStyle name="Moeda 9 2 2 6" xfId="3496"/>
    <cellStyle name="Moeda 9 2 2 6 2" xfId="3497"/>
    <cellStyle name="Moeda 9 2 2 6 2 2" xfId="12287"/>
    <cellStyle name="Moeda 9 2 2 6 2 2 2" xfId="29654"/>
    <cellStyle name="Moeda 9 2 2 6 2 3" xfId="16646"/>
    <cellStyle name="Moeda 9 2 2 6 2 3 2" xfId="25349"/>
    <cellStyle name="Moeda 9 2 2 6 2 4" xfId="21038"/>
    <cellStyle name="Moeda 9 2 2 6 3" xfId="3498"/>
    <cellStyle name="Moeda 9 2 2 6 3 2" xfId="12288"/>
    <cellStyle name="Moeda 9 2 2 6 3 2 2" xfId="29655"/>
    <cellStyle name="Moeda 9 2 2 6 3 3" xfId="16647"/>
    <cellStyle name="Moeda 9 2 2 6 3 3 2" xfId="25350"/>
    <cellStyle name="Moeda 9 2 2 6 3 4" xfId="21039"/>
    <cellStyle name="Moeda 9 2 2 6 4" xfId="12286"/>
    <cellStyle name="Moeda 9 2 2 6 4 2" xfId="29653"/>
    <cellStyle name="Moeda 9 2 2 6 5" xfId="16645"/>
    <cellStyle name="Moeda 9 2 2 6 5 2" xfId="25348"/>
    <cellStyle name="Moeda 9 2 2 6 6" xfId="21037"/>
    <cellStyle name="Moeda 9 2 2 7" xfId="3499"/>
    <cellStyle name="Moeda 9 2 2 7 2" xfId="12289"/>
    <cellStyle name="Moeda 9 2 2 7 2 2" xfId="29656"/>
    <cellStyle name="Moeda 9 2 2 7 3" xfId="16648"/>
    <cellStyle name="Moeda 9 2 2 7 3 2" xfId="25351"/>
    <cellStyle name="Moeda 9 2 2 7 4" xfId="21040"/>
    <cellStyle name="Moeda 9 2 2 8" xfId="3500"/>
    <cellStyle name="Moeda 9 2 2 8 2" xfId="12290"/>
    <cellStyle name="Moeda 9 2 2 8 2 2" xfId="29657"/>
    <cellStyle name="Moeda 9 2 2 8 3" xfId="16649"/>
    <cellStyle name="Moeda 9 2 2 8 3 2" xfId="25352"/>
    <cellStyle name="Moeda 9 2 2 8 4" xfId="21041"/>
    <cellStyle name="Moeda 9 2 2 9" xfId="8410"/>
    <cellStyle name="Moeda 9 2 2 9 2" xfId="12882"/>
    <cellStyle name="Moeda 9 2 2 9 2 2" xfId="30249"/>
    <cellStyle name="Moeda 9 2 2 9 3" xfId="17276"/>
    <cellStyle name="Moeda 9 2 2 9 3 2" xfId="25945"/>
    <cellStyle name="Moeda 9 2 2 9 4" xfId="21633"/>
    <cellStyle name="Moeda 9 2 3" xfId="3501"/>
    <cellStyle name="Moeda 9 2 3 2" xfId="3502"/>
    <cellStyle name="Moeda 9 2 3 2 2" xfId="3503"/>
    <cellStyle name="Moeda 9 2 3 2 2 2" xfId="12293"/>
    <cellStyle name="Moeda 9 2 3 2 2 2 2" xfId="29660"/>
    <cellStyle name="Moeda 9 2 3 2 2 3" xfId="16652"/>
    <cellStyle name="Moeda 9 2 3 2 2 3 2" xfId="25355"/>
    <cellStyle name="Moeda 9 2 3 2 2 4" xfId="21044"/>
    <cellStyle name="Moeda 9 2 3 2 3" xfId="3504"/>
    <cellStyle name="Moeda 9 2 3 2 3 2" xfId="12294"/>
    <cellStyle name="Moeda 9 2 3 2 3 2 2" xfId="29661"/>
    <cellStyle name="Moeda 9 2 3 2 3 3" xfId="16653"/>
    <cellStyle name="Moeda 9 2 3 2 3 3 2" xfId="25356"/>
    <cellStyle name="Moeda 9 2 3 2 3 4" xfId="21045"/>
    <cellStyle name="Moeda 9 2 3 2 4" xfId="12292"/>
    <cellStyle name="Moeda 9 2 3 2 4 2" xfId="29659"/>
    <cellStyle name="Moeda 9 2 3 2 5" xfId="16651"/>
    <cellStyle name="Moeda 9 2 3 2 5 2" xfId="25354"/>
    <cellStyle name="Moeda 9 2 3 2 6" xfId="21043"/>
    <cellStyle name="Moeda 9 2 3 3" xfId="3505"/>
    <cellStyle name="Moeda 9 2 3 3 2" xfId="3506"/>
    <cellStyle name="Moeda 9 2 3 3 2 2" xfId="12296"/>
    <cellStyle name="Moeda 9 2 3 3 2 2 2" xfId="29663"/>
    <cellStyle name="Moeda 9 2 3 3 2 3" xfId="16655"/>
    <cellStyle name="Moeda 9 2 3 3 2 3 2" xfId="25358"/>
    <cellStyle name="Moeda 9 2 3 3 2 4" xfId="21047"/>
    <cellStyle name="Moeda 9 2 3 3 3" xfId="3507"/>
    <cellStyle name="Moeda 9 2 3 3 3 2" xfId="12297"/>
    <cellStyle name="Moeda 9 2 3 3 3 2 2" xfId="29664"/>
    <cellStyle name="Moeda 9 2 3 3 3 3" xfId="16656"/>
    <cellStyle name="Moeda 9 2 3 3 3 3 2" xfId="25359"/>
    <cellStyle name="Moeda 9 2 3 3 3 4" xfId="21048"/>
    <cellStyle name="Moeda 9 2 3 3 4" xfId="12295"/>
    <cellStyle name="Moeda 9 2 3 3 4 2" xfId="29662"/>
    <cellStyle name="Moeda 9 2 3 3 5" xfId="16654"/>
    <cellStyle name="Moeda 9 2 3 3 5 2" xfId="25357"/>
    <cellStyle name="Moeda 9 2 3 3 6" xfId="21046"/>
    <cellStyle name="Moeda 9 2 3 4" xfId="3508"/>
    <cellStyle name="Moeda 9 2 3 4 2" xfId="12298"/>
    <cellStyle name="Moeda 9 2 3 4 2 2" xfId="29665"/>
    <cellStyle name="Moeda 9 2 3 4 3" xfId="16657"/>
    <cellStyle name="Moeda 9 2 3 4 3 2" xfId="25360"/>
    <cellStyle name="Moeda 9 2 3 4 4" xfId="21049"/>
    <cellStyle name="Moeda 9 2 3 5" xfId="3509"/>
    <cellStyle name="Moeda 9 2 3 5 2" xfId="12299"/>
    <cellStyle name="Moeda 9 2 3 5 2 2" xfId="29666"/>
    <cellStyle name="Moeda 9 2 3 5 3" xfId="16658"/>
    <cellStyle name="Moeda 9 2 3 5 3 2" xfId="25361"/>
    <cellStyle name="Moeda 9 2 3 5 4" xfId="21050"/>
    <cellStyle name="Moeda 9 2 3 6" xfId="8827"/>
    <cellStyle name="Moeda 9 2 3 6 2" xfId="13187"/>
    <cellStyle name="Moeda 9 2 3 6 2 2" xfId="30554"/>
    <cellStyle name="Moeda 9 2 3 6 3" xfId="17621"/>
    <cellStyle name="Moeda 9 2 3 6 3 2" xfId="26250"/>
    <cellStyle name="Moeda 9 2 3 6 4" xfId="21938"/>
    <cellStyle name="Moeda 9 2 3 7" xfId="12291"/>
    <cellStyle name="Moeda 9 2 3 7 2" xfId="29658"/>
    <cellStyle name="Moeda 9 2 3 8" xfId="16650"/>
    <cellStyle name="Moeda 9 2 3 8 2" xfId="25353"/>
    <cellStyle name="Moeda 9 2 3 9" xfId="21042"/>
    <cellStyle name="Moeda 9 2 4" xfId="3510"/>
    <cellStyle name="Moeda 9 2 4 2" xfId="3511"/>
    <cellStyle name="Moeda 9 2 4 2 2" xfId="3512"/>
    <cellStyle name="Moeda 9 2 4 2 2 2" xfId="12302"/>
    <cellStyle name="Moeda 9 2 4 2 2 2 2" xfId="29669"/>
    <cellStyle name="Moeda 9 2 4 2 2 3" xfId="16661"/>
    <cellStyle name="Moeda 9 2 4 2 2 3 2" xfId="25364"/>
    <cellStyle name="Moeda 9 2 4 2 2 4" xfId="21053"/>
    <cellStyle name="Moeda 9 2 4 2 3" xfId="3513"/>
    <cellStyle name="Moeda 9 2 4 2 3 2" xfId="12303"/>
    <cellStyle name="Moeda 9 2 4 2 3 2 2" xfId="29670"/>
    <cellStyle name="Moeda 9 2 4 2 3 3" xfId="16662"/>
    <cellStyle name="Moeda 9 2 4 2 3 3 2" xfId="25365"/>
    <cellStyle name="Moeda 9 2 4 2 3 4" xfId="21054"/>
    <cellStyle name="Moeda 9 2 4 2 4" xfId="12301"/>
    <cellStyle name="Moeda 9 2 4 2 4 2" xfId="29668"/>
    <cellStyle name="Moeda 9 2 4 2 5" xfId="16660"/>
    <cellStyle name="Moeda 9 2 4 2 5 2" xfId="25363"/>
    <cellStyle name="Moeda 9 2 4 2 6" xfId="21052"/>
    <cellStyle name="Moeda 9 2 4 3" xfId="3514"/>
    <cellStyle name="Moeda 9 2 4 3 2" xfId="3515"/>
    <cellStyle name="Moeda 9 2 4 3 2 2" xfId="12305"/>
    <cellStyle name="Moeda 9 2 4 3 2 2 2" xfId="29672"/>
    <cellStyle name="Moeda 9 2 4 3 2 3" xfId="16664"/>
    <cellStyle name="Moeda 9 2 4 3 2 3 2" xfId="25367"/>
    <cellStyle name="Moeda 9 2 4 3 2 4" xfId="21056"/>
    <cellStyle name="Moeda 9 2 4 3 3" xfId="3516"/>
    <cellStyle name="Moeda 9 2 4 3 3 2" xfId="12306"/>
    <cellStyle name="Moeda 9 2 4 3 3 2 2" xfId="29673"/>
    <cellStyle name="Moeda 9 2 4 3 3 3" xfId="16665"/>
    <cellStyle name="Moeda 9 2 4 3 3 3 2" xfId="25368"/>
    <cellStyle name="Moeda 9 2 4 3 3 4" xfId="21057"/>
    <cellStyle name="Moeda 9 2 4 3 4" xfId="12304"/>
    <cellStyle name="Moeda 9 2 4 3 4 2" xfId="29671"/>
    <cellStyle name="Moeda 9 2 4 3 5" xfId="16663"/>
    <cellStyle name="Moeda 9 2 4 3 5 2" xfId="25366"/>
    <cellStyle name="Moeda 9 2 4 3 6" xfId="21055"/>
    <cellStyle name="Moeda 9 2 4 4" xfId="3517"/>
    <cellStyle name="Moeda 9 2 4 4 2" xfId="12307"/>
    <cellStyle name="Moeda 9 2 4 4 2 2" xfId="29674"/>
    <cellStyle name="Moeda 9 2 4 4 3" xfId="16666"/>
    <cellStyle name="Moeda 9 2 4 4 3 2" xfId="25369"/>
    <cellStyle name="Moeda 9 2 4 4 4" xfId="21058"/>
    <cellStyle name="Moeda 9 2 4 5" xfId="3518"/>
    <cellStyle name="Moeda 9 2 4 5 2" xfId="12308"/>
    <cellStyle name="Moeda 9 2 4 5 2 2" xfId="29675"/>
    <cellStyle name="Moeda 9 2 4 5 3" xfId="16667"/>
    <cellStyle name="Moeda 9 2 4 5 3 2" xfId="25370"/>
    <cellStyle name="Moeda 9 2 4 5 4" xfId="21059"/>
    <cellStyle name="Moeda 9 2 4 6" xfId="12300"/>
    <cellStyle name="Moeda 9 2 4 6 2" xfId="29667"/>
    <cellStyle name="Moeda 9 2 4 7" xfId="16659"/>
    <cellStyle name="Moeda 9 2 4 7 2" xfId="25362"/>
    <cellStyle name="Moeda 9 2 4 8" xfId="21051"/>
    <cellStyle name="Moeda 9 2 5" xfId="3519"/>
    <cellStyle name="Moeda 9 2 5 2" xfId="3520"/>
    <cellStyle name="Moeda 9 2 5 2 2" xfId="3521"/>
    <cellStyle name="Moeda 9 2 5 2 2 2" xfId="12311"/>
    <cellStyle name="Moeda 9 2 5 2 2 2 2" xfId="29678"/>
    <cellStyle name="Moeda 9 2 5 2 2 3" xfId="16670"/>
    <cellStyle name="Moeda 9 2 5 2 2 3 2" xfId="25373"/>
    <cellStyle name="Moeda 9 2 5 2 2 4" xfId="21062"/>
    <cellStyle name="Moeda 9 2 5 2 3" xfId="3522"/>
    <cellStyle name="Moeda 9 2 5 2 3 2" xfId="12312"/>
    <cellStyle name="Moeda 9 2 5 2 3 2 2" xfId="29679"/>
    <cellStyle name="Moeda 9 2 5 2 3 3" xfId="16671"/>
    <cellStyle name="Moeda 9 2 5 2 3 3 2" xfId="25374"/>
    <cellStyle name="Moeda 9 2 5 2 3 4" xfId="21063"/>
    <cellStyle name="Moeda 9 2 5 2 4" xfId="12310"/>
    <cellStyle name="Moeda 9 2 5 2 4 2" xfId="29677"/>
    <cellStyle name="Moeda 9 2 5 2 5" xfId="16669"/>
    <cellStyle name="Moeda 9 2 5 2 5 2" xfId="25372"/>
    <cellStyle name="Moeda 9 2 5 2 6" xfId="21061"/>
    <cellStyle name="Moeda 9 2 5 3" xfId="3523"/>
    <cellStyle name="Moeda 9 2 5 3 2" xfId="12313"/>
    <cellStyle name="Moeda 9 2 5 3 2 2" xfId="29680"/>
    <cellStyle name="Moeda 9 2 5 3 3" xfId="16672"/>
    <cellStyle name="Moeda 9 2 5 3 3 2" xfId="25375"/>
    <cellStyle name="Moeda 9 2 5 3 4" xfId="21064"/>
    <cellStyle name="Moeda 9 2 5 4" xfId="3524"/>
    <cellStyle name="Moeda 9 2 5 4 2" xfId="12314"/>
    <cellStyle name="Moeda 9 2 5 4 2 2" xfId="29681"/>
    <cellStyle name="Moeda 9 2 5 4 3" xfId="16673"/>
    <cellStyle name="Moeda 9 2 5 4 3 2" xfId="25376"/>
    <cellStyle name="Moeda 9 2 5 4 4" xfId="21065"/>
    <cellStyle name="Moeda 9 2 5 5" xfId="12309"/>
    <cellStyle name="Moeda 9 2 5 5 2" xfId="29676"/>
    <cellStyle name="Moeda 9 2 5 6" xfId="16668"/>
    <cellStyle name="Moeda 9 2 5 6 2" xfId="25371"/>
    <cellStyle name="Moeda 9 2 5 7" xfId="21060"/>
    <cellStyle name="Moeda 9 2 6" xfId="3525"/>
    <cellStyle name="Moeda 9 2 6 2" xfId="3526"/>
    <cellStyle name="Moeda 9 2 6 2 2" xfId="3527"/>
    <cellStyle name="Moeda 9 2 6 2 2 2" xfId="12317"/>
    <cellStyle name="Moeda 9 2 6 2 2 2 2" xfId="29684"/>
    <cellStyle name="Moeda 9 2 6 2 2 3" xfId="16676"/>
    <cellStyle name="Moeda 9 2 6 2 2 3 2" xfId="25379"/>
    <cellStyle name="Moeda 9 2 6 2 2 4" xfId="21068"/>
    <cellStyle name="Moeda 9 2 6 2 3" xfId="3528"/>
    <cellStyle name="Moeda 9 2 6 2 3 2" xfId="12318"/>
    <cellStyle name="Moeda 9 2 6 2 3 2 2" xfId="29685"/>
    <cellStyle name="Moeda 9 2 6 2 3 3" xfId="16677"/>
    <cellStyle name="Moeda 9 2 6 2 3 3 2" xfId="25380"/>
    <cellStyle name="Moeda 9 2 6 2 3 4" xfId="21069"/>
    <cellStyle name="Moeda 9 2 6 2 4" xfId="12316"/>
    <cellStyle name="Moeda 9 2 6 2 4 2" xfId="29683"/>
    <cellStyle name="Moeda 9 2 6 2 5" xfId="16675"/>
    <cellStyle name="Moeda 9 2 6 2 5 2" xfId="25378"/>
    <cellStyle name="Moeda 9 2 6 2 6" xfId="21067"/>
    <cellStyle name="Moeda 9 2 6 3" xfId="3529"/>
    <cellStyle name="Moeda 9 2 6 3 2" xfId="12319"/>
    <cellStyle name="Moeda 9 2 6 3 2 2" xfId="29686"/>
    <cellStyle name="Moeda 9 2 6 3 3" xfId="16678"/>
    <cellStyle name="Moeda 9 2 6 3 3 2" xfId="25381"/>
    <cellStyle name="Moeda 9 2 6 3 4" xfId="21070"/>
    <cellStyle name="Moeda 9 2 6 4" xfId="3530"/>
    <cellStyle name="Moeda 9 2 6 4 2" xfId="12320"/>
    <cellStyle name="Moeda 9 2 6 4 2 2" xfId="29687"/>
    <cellStyle name="Moeda 9 2 6 4 3" xfId="16679"/>
    <cellStyle name="Moeda 9 2 6 4 3 2" xfId="25382"/>
    <cellStyle name="Moeda 9 2 6 4 4" xfId="21071"/>
    <cellStyle name="Moeda 9 2 6 5" xfId="12315"/>
    <cellStyle name="Moeda 9 2 6 5 2" xfId="29682"/>
    <cellStyle name="Moeda 9 2 6 6" xfId="16674"/>
    <cellStyle name="Moeda 9 2 6 6 2" xfId="25377"/>
    <cellStyle name="Moeda 9 2 6 7" xfId="21066"/>
    <cellStyle name="Moeda 9 2 7" xfId="3531"/>
    <cellStyle name="Moeda 9 2 7 2" xfId="3532"/>
    <cellStyle name="Moeda 9 2 7 2 2" xfId="12322"/>
    <cellStyle name="Moeda 9 2 7 2 2 2" xfId="29689"/>
    <cellStyle name="Moeda 9 2 7 2 3" xfId="16681"/>
    <cellStyle name="Moeda 9 2 7 2 3 2" xfId="25384"/>
    <cellStyle name="Moeda 9 2 7 2 4" xfId="21073"/>
    <cellStyle name="Moeda 9 2 7 3" xfId="3533"/>
    <cellStyle name="Moeda 9 2 7 3 2" xfId="12323"/>
    <cellStyle name="Moeda 9 2 7 3 2 2" xfId="29690"/>
    <cellStyle name="Moeda 9 2 7 3 3" xfId="16682"/>
    <cellStyle name="Moeda 9 2 7 3 3 2" xfId="25385"/>
    <cellStyle name="Moeda 9 2 7 3 4" xfId="21074"/>
    <cellStyle name="Moeda 9 2 7 4" xfId="12321"/>
    <cellStyle name="Moeda 9 2 7 4 2" xfId="29688"/>
    <cellStyle name="Moeda 9 2 7 5" xfId="16680"/>
    <cellStyle name="Moeda 9 2 7 5 2" xfId="25383"/>
    <cellStyle name="Moeda 9 2 7 6" xfId="21072"/>
    <cellStyle name="Moeda 9 2 8" xfId="3534"/>
    <cellStyle name="Moeda 9 2 8 2" xfId="12324"/>
    <cellStyle name="Moeda 9 2 8 2 2" xfId="29691"/>
    <cellStyle name="Moeda 9 2 8 3" xfId="16683"/>
    <cellStyle name="Moeda 9 2 8 3 2" xfId="25386"/>
    <cellStyle name="Moeda 9 2 8 4" xfId="21075"/>
    <cellStyle name="Moeda 9 2 9" xfId="3535"/>
    <cellStyle name="Moeda 9 2 9 2" xfId="12325"/>
    <cellStyle name="Moeda 9 2 9 2 2" xfId="29692"/>
    <cellStyle name="Moeda 9 2 9 3" xfId="16684"/>
    <cellStyle name="Moeda 9 2 9 3 2" xfId="25387"/>
    <cellStyle name="Moeda 9 2 9 4" xfId="21076"/>
    <cellStyle name="Moeda 9 3" xfId="3536"/>
    <cellStyle name="Moeda 9 3 10" xfId="8411"/>
    <cellStyle name="Moeda 9 3 10 2" xfId="12883"/>
    <cellStyle name="Moeda 9 3 10 2 2" xfId="30250"/>
    <cellStyle name="Moeda 9 3 10 3" xfId="17277"/>
    <cellStyle name="Moeda 9 3 10 3 2" xfId="25946"/>
    <cellStyle name="Moeda 9 3 10 4" xfId="21634"/>
    <cellStyle name="Moeda 9 3 11" xfId="8828"/>
    <cellStyle name="Moeda 9 3 11 2" xfId="13188"/>
    <cellStyle name="Moeda 9 3 11 2 2" xfId="30555"/>
    <cellStyle name="Moeda 9 3 11 3" xfId="17622"/>
    <cellStyle name="Moeda 9 3 11 3 2" xfId="26251"/>
    <cellStyle name="Moeda 9 3 11 4" xfId="21939"/>
    <cellStyle name="Moeda 9 3 12" xfId="12326"/>
    <cellStyle name="Moeda 9 3 12 2" xfId="29693"/>
    <cellStyle name="Moeda 9 3 13" xfId="16685"/>
    <cellStyle name="Moeda 9 3 13 2" xfId="25388"/>
    <cellStyle name="Moeda 9 3 14" xfId="21077"/>
    <cellStyle name="Moeda 9 3 2" xfId="3537"/>
    <cellStyle name="Moeda 9 3 2 10" xfId="8829"/>
    <cellStyle name="Moeda 9 3 2 10 2" xfId="13189"/>
    <cellStyle name="Moeda 9 3 2 10 2 2" xfId="30556"/>
    <cellStyle name="Moeda 9 3 2 10 3" xfId="17623"/>
    <cellStyle name="Moeda 9 3 2 10 3 2" xfId="26252"/>
    <cellStyle name="Moeda 9 3 2 10 4" xfId="21940"/>
    <cellStyle name="Moeda 9 3 2 11" xfId="12327"/>
    <cellStyle name="Moeda 9 3 2 11 2" xfId="29694"/>
    <cellStyle name="Moeda 9 3 2 12" xfId="16686"/>
    <cellStyle name="Moeda 9 3 2 12 2" xfId="25389"/>
    <cellStyle name="Moeda 9 3 2 13" xfId="21078"/>
    <cellStyle name="Moeda 9 3 2 2" xfId="3538"/>
    <cellStyle name="Moeda 9 3 2 2 2" xfId="3539"/>
    <cellStyle name="Moeda 9 3 2 2 2 2" xfId="3540"/>
    <cellStyle name="Moeda 9 3 2 2 2 2 2" xfId="12330"/>
    <cellStyle name="Moeda 9 3 2 2 2 2 2 2" xfId="29697"/>
    <cellStyle name="Moeda 9 3 2 2 2 2 3" xfId="16689"/>
    <cellStyle name="Moeda 9 3 2 2 2 2 3 2" xfId="25392"/>
    <cellStyle name="Moeda 9 3 2 2 2 2 4" xfId="21081"/>
    <cellStyle name="Moeda 9 3 2 2 2 3" xfId="3541"/>
    <cellStyle name="Moeda 9 3 2 2 2 3 2" xfId="12331"/>
    <cellStyle name="Moeda 9 3 2 2 2 3 2 2" xfId="29698"/>
    <cellStyle name="Moeda 9 3 2 2 2 3 3" xfId="16690"/>
    <cellStyle name="Moeda 9 3 2 2 2 3 3 2" xfId="25393"/>
    <cellStyle name="Moeda 9 3 2 2 2 3 4" xfId="21082"/>
    <cellStyle name="Moeda 9 3 2 2 2 4" xfId="12329"/>
    <cellStyle name="Moeda 9 3 2 2 2 4 2" xfId="29696"/>
    <cellStyle name="Moeda 9 3 2 2 2 5" xfId="16688"/>
    <cellStyle name="Moeda 9 3 2 2 2 5 2" xfId="25391"/>
    <cellStyle name="Moeda 9 3 2 2 2 6" xfId="21080"/>
    <cellStyle name="Moeda 9 3 2 2 3" xfId="3542"/>
    <cellStyle name="Moeda 9 3 2 2 3 2" xfId="3543"/>
    <cellStyle name="Moeda 9 3 2 2 3 2 2" xfId="12333"/>
    <cellStyle name="Moeda 9 3 2 2 3 2 2 2" xfId="29700"/>
    <cellStyle name="Moeda 9 3 2 2 3 2 3" xfId="16692"/>
    <cellStyle name="Moeda 9 3 2 2 3 2 3 2" xfId="25395"/>
    <cellStyle name="Moeda 9 3 2 2 3 2 4" xfId="21084"/>
    <cellStyle name="Moeda 9 3 2 2 3 3" xfId="3544"/>
    <cellStyle name="Moeda 9 3 2 2 3 3 2" xfId="12334"/>
    <cellStyle name="Moeda 9 3 2 2 3 3 2 2" xfId="29701"/>
    <cellStyle name="Moeda 9 3 2 2 3 3 3" xfId="16693"/>
    <cellStyle name="Moeda 9 3 2 2 3 3 3 2" xfId="25396"/>
    <cellStyle name="Moeda 9 3 2 2 3 3 4" xfId="21085"/>
    <cellStyle name="Moeda 9 3 2 2 3 4" xfId="12332"/>
    <cellStyle name="Moeda 9 3 2 2 3 4 2" xfId="29699"/>
    <cellStyle name="Moeda 9 3 2 2 3 5" xfId="16691"/>
    <cellStyle name="Moeda 9 3 2 2 3 5 2" xfId="25394"/>
    <cellStyle name="Moeda 9 3 2 2 3 6" xfId="21083"/>
    <cellStyle name="Moeda 9 3 2 2 4" xfId="3545"/>
    <cellStyle name="Moeda 9 3 2 2 4 2" xfId="12335"/>
    <cellStyle name="Moeda 9 3 2 2 4 2 2" xfId="29702"/>
    <cellStyle name="Moeda 9 3 2 2 4 3" xfId="16694"/>
    <cellStyle name="Moeda 9 3 2 2 4 3 2" xfId="25397"/>
    <cellStyle name="Moeda 9 3 2 2 4 4" xfId="21086"/>
    <cellStyle name="Moeda 9 3 2 2 5" xfId="3546"/>
    <cellStyle name="Moeda 9 3 2 2 5 2" xfId="12336"/>
    <cellStyle name="Moeda 9 3 2 2 5 2 2" xfId="29703"/>
    <cellStyle name="Moeda 9 3 2 2 5 3" xfId="16695"/>
    <cellStyle name="Moeda 9 3 2 2 5 3 2" xfId="25398"/>
    <cellStyle name="Moeda 9 3 2 2 5 4" xfId="21087"/>
    <cellStyle name="Moeda 9 3 2 2 6" xfId="8830"/>
    <cellStyle name="Moeda 9 3 2 2 6 2" xfId="13190"/>
    <cellStyle name="Moeda 9 3 2 2 6 2 2" xfId="30557"/>
    <cellStyle name="Moeda 9 3 2 2 6 3" xfId="17624"/>
    <cellStyle name="Moeda 9 3 2 2 6 3 2" xfId="26253"/>
    <cellStyle name="Moeda 9 3 2 2 6 4" xfId="21941"/>
    <cellStyle name="Moeda 9 3 2 2 7" xfId="12328"/>
    <cellStyle name="Moeda 9 3 2 2 7 2" xfId="29695"/>
    <cellStyle name="Moeda 9 3 2 2 8" xfId="16687"/>
    <cellStyle name="Moeda 9 3 2 2 8 2" xfId="25390"/>
    <cellStyle name="Moeda 9 3 2 2 9" xfId="21079"/>
    <cellStyle name="Moeda 9 3 2 3" xfId="3547"/>
    <cellStyle name="Moeda 9 3 2 3 2" xfId="3548"/>
    <cellStyle name="Moeda 9 3 2 3 2 2" xfId="3549"/>
    <cellStyle name="Moeda 9 3 2 3 2 2 2" xfId="12339"/>
    <cellStyle name="Moeda 9 3 2 3 2 2 2 2" xfId="29706"/>
    <cellStyle name="Moeda 9 3 2 3 2 2 3" xfId="16698"/>
    <cellStyle name="Moeda 9 3 2 3 2 2 3 2" xfId="25401"/>
    <cellStyle name="Moeda 9 3 2 3 2 2 4" xfId="21090"/>
    <cellStyle name="Moeda 9 3 2 3 2 3" xfId="3550"/>
    <cellStyle name="Moeda 9 3 2 3 2 3 2" xfId="12340"/>
    <cellStyle name="Moeda 9 3 2 3 2 3 2 2" xfId="29707"/>
    <cellStyle name="Moeda 9 3 2 3 2 3 3" xfId="16699"/>
    <cellStyle name="Moeda 9 3 2 3 2 3 3 2" xfId="25402"/>
    <cellStyle name="Moeda 9 3 2 3 2 3 4" xfId="21091"/>
    <cellStyle name="Moeda 9 3 2 3 2 4" xfId="12338"/>
    <cellStyle name="Moeda 9 3 2 3 2 4 2" xfId="29705"/>
    <cellStyle name="Moeda 9 3 2 3 2 5" xfId="16697"/>
    <cellStyle name="Moeda 9 3 2 3 2 5 2" xfId="25400"/>
    <cellStyle name="Moeda 9 3 2 3 2 6" xfId="21089"/>
    <cellStyle name="Moeda 9 3 2 3 3" xfId="3551"/>
    <cellStyle name="Moeda 9 3 2 3 3 2" xfId="3552"/>
    <cellStyle name="Moeda 9 3 2 3 3 2 2" xfId="12342"/>
    <cellStyle name="Moeda 9 3 2 3 3 2 2 2" xfId="29709"/>
    <cellStyle name="Moeda 9 3 2 3 3 2 3" xfId="16701"/>
    <cellStyle name="Moeda 9 3 2 3 3 2 3 2" xfId="25404"/>
    <cellStyle name="Moeda 9 3 2 3 3 2 4" xfId="21093"/>
    <cellStyle name="Moeda 9 3 2 3 3 3" xfId="3553"/>
    <cellStyle name="Moeda 9 3 2 3 3 3 2" xfId="12343"/>
    <cellStyle name="Moeda 9 3 2 3 3 3 2 2" xfId="29710"/>
    <cellStyle name="Moeda 9 3 2 3 3 3 3" xfId="16702"/>
    <cellStyle name="Moeda 9 3 2 3 3 3 3 2" xfId="25405"/>
    <cellStyle name="Moeda 9 3 2 3 3 3 4" xfId="21094"/>
    <cellStyle name="Moeda 9 3 2 3 3 4" xfId="12341"/>
    <cellStyle name="Moeda 9 3 2 3 3 4 2" xfId="29708"/>
    <cellStyle name="Moeda 9 3 2 3 3 5" xfId="16700"/>
    <cellStyle name="Moeda 9 3 2 3 3 5 2" xfId="25403"/>
    <cellStyle name="Moeda 9 3 2 3 3 6" xfId="21092"/>
    <cellStyle name="Moeda 9 3 2 3 4" xfId="3554"/>
    <cellStyle name="Moeda 9 3 2 3 4 2" xfId="12344"/>
    <cellStyle name="Moeda 9 3 2 3 4 2 2" xfId="29711"/>
    <cellStyle name="Moeda 9 3 2 3 4 3" xfId="16703"/>
    <cellStyle name="Moeda 9 3 2 3 4 3 2" xfId="25406"/>
    <cellStyle name="Moeda 9 3 2 3 4 4" xfId="21095"/>
    <cellStyle name="Moeda 9 3 2 3 5" xfId="3555"/>
    <cellStyle name="Moeda 9 3 2 3 5 2" xfId="12345"/>
    <cellStyle name="Moeda 9 3 2 3 5 2 2" xfId="29712"/>
    <cellStyle name="Moeda 9 3 2 3 5 3" xfId="16704"/>
    <cellStyle name="Moeda 9 3 2 3 5 3 2" xfId="25407"/>
    <cellStyle name="Moeda 9 3 2 3 5 4" xfId="21096"/>
    <cellStyle name="Moeda 9 3 2 3 6" xfId="12337"/>
    <cellStyle name="Moeda 9 3 2 3 6 2" xfId="29704"/>
    <cellStyle name="Moeda 9 3 2 3 7" xfId="16696"/>
    <cellStyle name="Moeda 9 3 2 3 7 2" xfId="25399"/>
    <cellStyle name="Moeda 9 3 2 3 8" xfId="21088"/>
    <cellStyle name="Moeda 9 3 2 4" xfId="3556"/>
    <cellStyle name="Moeda 9 3 2 4 2" xfId="3557"/>
    <cellStyle name="Moeda 9 3 2 4 2 2" xfId="3558"/>
    <cellStyle name="Moeda 9 3 2 4 2 2 2" xfId="12348"/>
    <cellStyle name="Moeda 9 3 2 4 2 2 2 2" xfId="29715"/>
    <cellStyle name="Moeda 9 3 2 4 2 2 3" xfId="16707"/>
    <cellStyle name="Moeda 9 3 2 4 2 2 3 2" xfId="25410"/>
    <cellStyle name="Moeda 9 3 2 4 2 2 4" xfId="21099"/>
    <cellStyle name="Moeda 9 3 2 4 2 3" xfId="3559"/>
    <cellStyle name="Moeda 9 3 2 4 2 3 2" xfId="12349"/>
    <cellStyle name="Moeda 9 3 2 4 2 3 2 2" xfId="29716"/>
    <cellStyle name="Moeda 9 3 2 4 2 3 3" xfId="16708"/>
    <cellStyle name="Moeda 9 3 2 4 2 3 3 2" xfId="25411"/>
    <cellStyle name="Moeda 9 3 2 4 2 3 4" xfId="21100"/>
    <cellStyle name="Moeda 9 3 2 4 2 4" xfId="12347"/>
    <cellStyle name="Moeda 9 3 2 4 2 4 2" xfId="29714"/>
    <cellStyle name="Moeda 9 3 2 4 2 5" xfId="16706"/>
    <cellStyle name="Moeda 9 3 2 4 2 5 2" xfId="25409"/>
    <cellStyle name="Moeda 9 3 2 4 2 6" xfId="21098"/>
    <cellStyle name="Moeda 9 3 2 4 3" xfId="3560"/>
    <cellStyle name="Moeda 9 3 2 4 3 2" xfId="12350"/>
    <cellStyle name="Moeda 9 3 2 4 3 2 2" xfId="29717"/>
    <cellStyle name="Moeda 9 3 2 4 3 3" xfId="16709"/>
    <cellStyle name="Moeda 9 3 2 4 3 3 2" xfId="25412"/>
    <cellStyle name="Moeda 9 3 2 4 3 4" xfId="21101"/>
    <cellStyle name="Moeda 9 3 2 4 4" xfId="3561"/>
    <cellStyle name="Moeda 9 3 2 4 4 2" xfId="12351"/>
    <cellStyle name="Moeda 9 3 2 4 4 2 2" xfId="29718"/>
    <cellStyle name="Moeda 9 3 2 4 4 3" xfId="16710"/>
    <cellStyle name="Moeda 9 3 2 4 4 3 2" xfId="25413"/>
    <cellStyle name="Moeda 9 3 2 4 4 4" xfId="21102"/>
    <cellStyle name="Moeda 9 3 2 4 5" xfId="12346"/>
    <cellStyle name="Moeda 9 3 2 4 5 2" xfId="29713"/>
    <cellStyle name="Moeda 9 3 2 4 6" xfId="16705"/>
    <cellStyle name="Moeda 9 3 2 4 6 2" xfId="25408"/>
    <cellStyle name="Moeda 9 3 2 4 7" xfId="21097"/>
    <cellStyle name="Moeda 9 3 2 5" xfId="3562"/>
    <cellStyle name="Moeda 9 3 2 5 2" xfId="3563"/>
    <cellStyle name="Moeda 9 3 2 5 2 2" xfId="3564"/>
    <cellStyle name="Moeda 9 3 2 5 2 2 2" xfId="12354"/>
    <cellStyle name="Moeda 9 3 2 5 2 2 2 2" xfId="29721"/>
    <cellStyle name="Moeda 9 3 2 5 2 2 3" xfId="16713"/>
    <cellStyle name="Moeda 9 3 2 5 2 2 3 2" xfId="25416"/>
    <cellStyle name="Moeda 9 3 2 5 2 2 4" xfId="21105"/>
    <cellStyle name="Moeda 9 3 2 5 2 3" xfId="3565"/>
    <cellStyle name="Moeda 9 3 2 5 2 3 2" xfId="12355"/>
    <cellStyle name="Moeda 9 3 2 5 2 3 2 2" xfId="29722"/>
    <cellStyle name="Moeda 9 3 2 5 2 3 3" xfId="16714"/>
    <cellStyle name="Moeda 9 3 2 5 2 3 3 2" xfId="25417"/>
    <cellStyle name="Moeda 9 3 2 5 2 3 4" xfId="21106"/>
    <cellStyle name="Moeda 9 3 2 5 2 4" xfId="12353"/>
    <cellStyle name="Moeda 9 3 2 5 2 4 2" xfId="29720"/>
    <cellStyle name="Moeda 9 3 2 5 2 5" xfId="16712"/>
    <cellStyle name="Moeda 9 3 2 5 2 5 2" xfId="25415"/>
    <cellStyle name="Moeda 9 3 2 5 2 6" xfId="21104"/>
    <cellStyle name="Moeda 9 3 2 5 3" xfId="3566"/>
    <cellStyle name="Moeda 9 3 2 5 3 2" xfId="12356"/>
    <cellStyle name="Moeda 9 3 2 5 3 2 2" xfId="29723"/>
    <cellStyle name="Moeda 9 3 2 5 3 3" xfId="16715"/>
    <cellStyle name="Moeda 9 3 2 5 3 3 2" xfId="25418"/>
    <cellStyle name="Moeda 9 3 2 5 3 4" xfId="21107"/>
    <cellStyle name="Moeda 9 3 2 5 4" xfId="3567"/>
    <cellStyle name="Moeda 9 3 2 5 4 2" xfId="12357"/>
    <cellStyle name="Moeda 9 3 2 5 4 2 2" xfId="29724"/>
    <cellStyle name="Moeda 9 3 2 5 4 3" xfId="16716"/>
    <cellStyle name="Moeda 9 3 2 5 4 3 2" xfId="25419"/>
    <cellStyle name="Moeda 9 3 2 5 4 4" xfId="21108"/>
    <cellStyle name="Moeda 9 3 2 5 5" xfId="12352"/>
    <cellStyle name="Moeda 9 3 2 5 5 2" xfId="29719"/>
    <cellStyle name="Moeda 9 3 2 5 6" xfId="16711"/>
    <cellStyle name="Moeda 9 3 2 5 6 2" xfId="25414"/>
    <cellStyle name="Moeda 9 3 2 5 7" xfId="21103"/>
    <cellStyle name="Moeda 9 3 2 6" xfId="3568"/>
    <cellStyle name="Moeda 9 3 2 6 2" xfId="3569"/>
    <cellStyle name="Moeda 9 3 2 6 2 2" xfId="12359"/>
    <cellStyle name="Moeda 9 3 2 6 2 2 2" xfId="29726"/>
    <cellStyle name="Moeda 9 3 2 6 2 3" xfId="16718"/>
    <cellStyle name="Moeda 9 3 2 6 2 3 2" xfId="25421"/>
    <cellStyle name="Moeda 9 3 2 6 2 4" xfId="21110"/>
    <cellStyle name="Moeda 9 3 2 6 3" xfId="3570"/>
    <cellStyle name="Moeda 9 3 2 6 3 2" xfId="12360"/>
    <cellStyle name="Moeda 9 3 2 6 3 2 2" xfId="29727"/>
    <cellStyle name="Moeda 9 3 2 6 3 3" xfId="16719"/>
    <cellStyle name="Moeda 9 3 2 6 3 3 2" xfId="25422"/>
    <cellStyle name="Moeda 9 3 2 6 3 4" xfId="21111"/>
    <cellStyle name="Moeda 9 3 2 6 4" xfId="12358"/>
    <cellStyle name="Moeda 9 3 2 6 4 2" xfId="29725"/>
    <cellStyle name="Moeda 9 3 2 6 5" xfId="16717"/>
    <cellStyle name="Moeda 9 3 2 6 5 2" xfId="25420"/>
    <cellStyle name="Moeda 9 3 2 6 6" xfId="21109"/>
    <cellStyle name="Moeda 9 3 2 7" xfId="3571"/>
    <cellStyle name="Moeda 9 3 2 7 2" xfId="12361"/>
    <cellStyle name="Moeda 9 3 2 7 2 2" xfId="29728"/>
    <cellStyle name="Moeda 9 3 2 7 3" xfId="16720"/>
    <cellStyle name="Moeda 9 3 2 7 3 2" xfId="25423"/>
    <cellStyle name="Moeda 9 3 2 7 4" xfId="21112"/>
    <cellStyle name="Moeda 9 3 2 8" xfId="3572"/>
    <cellStyle name="Moeda 9 3 2 8 2" xfId="12362"/>
    <cellStyle name="Moeda 9 3 2 8 2 2" xfId="29729"/>
    <cellStyle name="Moeda 9 3 2 8 3" xfId="16721"/>
    <cellStyle name="Moeda 9 3 2 8 3 2" xfId="25424"/>
    <cellStyle name="Moeda 9 3 2 8 4" xfId="21113"/>
    <cellStyle name="Moeda 9 3 2 9" xfId="8412"/>
    <cellStyle name="Moeda 9 3 2 9 2" xfId="12884"/>
    <cellStyle name="Moeda 9 3 2 9 2 2" xfId="30251"/>
    <cellStyle name="Moeda 9 3 2 9 3" xfId="17278"/>
    <cellStyle name="Moeda 9 3 2 9 3 2" xfId="25947"/>
    <cellStyle name="Moeda 9 3 2 9 4" xfId="21635"/>
    <cellStyle name="Moeda 9 3 3" xfId="3573"/>
    <cellStyle name="Moeda 9 3 3 2" xfId="3574"/>
    <cellStyle name="Moeda 9 3 3 2 2" xfId="3575"/>
    <cellStyle name="Moeda 9 3 3 2 2 2" xfId="12365"/>
    <cellStyle name="Moeda 9 3 3 2 2 2 2" xfId="29732"/>
    <cellStyle name="Moeda 9 3 3 2 2 3" xfId="16724"/>
    <cellStyle name="Moeda 9 3 3 2 2 3 2" xfId="25427"/>
    <cellStyle name="Moeda 9 3 3 2 2 4" xfId="21116"/>
    <cellStyle name="Moeda 9 3 3 2 3" xfId="3576"/>
    <cellStyle name="Moeda 9 3 3 2 3 2" xfId="12366"/>
    <cellStyle name="Moeda 9 3 3 2 3 2 2" xfId="29733"/>
    <cellStyle name="Moeda 9 3 3 2 3 3" xfId="16725"/>
    <cellStyle name="Moeda 9 3 3 2 3 3 2" xfId="25428"/>
    <cellStyle name="Moeda 9 3 3 2 3 4" xfId="21117"/>
    <cellStyle name="Moeda 9 3 3 2 4" xfId="12364"/>
    <cellStyle name="Moeda 9 3 3 2 4 2" xfId="29731"/>
    <cellStyle name="Moeda 9 3 3 2 5" xfId="16723"/>
    <cellStyle name="Moeda 9 3 3 2 5 2" xfId="25426"/>
    <cellStyle name="Moeda 9 3 3 2 6" xfId="21115"/>
    <cellStyle name="Moeda 9 3 3 3" xfId="3577"/>
    <cellStyle name="Moeda 9 3 3 3 2" xfId="3578"/>
    <cellStyle name="Moeda 9 3 3 3 2 2" xfId="12368"/>
    <cellStyle name="Moeda 9 3 3 3 2 2 2" xfId="29735"/>
    <cellStyle name="Moeda 9 3 3 3 2 3" xfId="16727"/>
    <cellStyle name="Moeda 9 3 3 3 2 3 2" xfId="25430"/>
    <cellStyle name="Moeda 9 3 3 3 2 4" xfId="21119"/>
    <cellStyle name="Moeda 9 3 3 3 3" xfId="3579"/>
    <cellStyle name="Moeda 9 3 3 3 3 2" xfId="12369"/>
    <cellStyle name="Moeda 9 3 3 3 3 2 2" xfId="29736"/>
    <cellStyle name="Moeda 9 3 3 3 3 3" xfId="16728"/>
    <cellStyle name="Moeda 9 3 3 3 3 3 2" xfId="25431"/>
    <cellStyle name="Moeda 9 3 3 3 3 4" xfId="21120"/>
    <cellStyle name="Moeda 9 3 3 3 4" xfId="12367"/>
    <cellStyle name="Moeda 9 3 3 3 4 2" xfId="29734"/>
    <cellStyle name="Moeda 9 3 3 3 5" xfId="16726"/>
    <cellStyle name="Moeda 9 3 3 3 5 2" xfId="25429"/>
    <cellStyle name="Moeda 9 3 3 3 6" xfId="21118"/>
    <cellStyle name="Moeda 9 3 3 4" xfId="3580"/>
    <cellStyle name="Moeda 9 3 3 4 2" xfId="12370"/>
    <cellStyle name="Moeda 9 3 3 4 2 2" xfId="29737"/>
    <cellStyle name="Moeda 9 3 3 4 3" xfId="16729"/>
    <cellStyle name="Moeda 9 3 3 4 3 2" xfId="25432"/>
    <cellStyle name="Moeda 9 3 3 4 4" xfId="21121"/>
    <cellStyle name="Moeda 9 3 3 5" xfId="3581"/>
    <cellStyle name="Moeda 9 3 3 5 2" xfId="12371"/>
    <cellStyle name="Moeda 9 3 3 5 2 2" xfId="29738"/>
    <cellStyle name="Moeda 9 3 3 5 3" xfId="16730"/>
    <cellStyle name="Moeda 9 3 3 5 3 2" xfId="25433"/>
    <cellStyle name="Moeda 9 3 3 5 4" xfId="21122"/>
    <cellStyle name="Moeda 9 3 3 6" xfId="8831"/>
    <cellStyle name="Moeda 9 3 3 6 2" xfId="13191"/>
    <cellStyle name="Moeda 9 3 3 6 2 2" xfId="30558"/>
    <cellStyle name="Moeda 9 3 3 6 3" xfId="17625"/>
    <cellStyle name="Moeda 9 3 3 6 3 2" xfId="26254"/>
    <cellStyle name="Moeda 9 3 3 6 4" xfId="21942"/>
    <cellStyle name="Moeda 9 3 3 7" xfId="12363"/>
    <cellStyle name="Moeda 9 3 3 7 2" xfId="29730"/>
    <cellStyle name="Moeda 9 3 3 8" xfId="16722"/>
    <cellStyle name="Moeda 9 3 3 8 2" xfId="25425"/>
    <cellStyle name="Moeda 9 3 3 9" xfId="21114"/>
    <cellStyle name="Moeda 9 3 4" xfId="3582"/>
    <cellStyle name="Moeda 9 3 4 2" xfId="3583"/>
    <cellStyle name="Moeda 9 3 4 2 2" xfId="3584"/>
    <cellStyle name="Moeda 9 3 4 2 2 2" xfId="12374"/>
    <cellStyle name="Moeda 9 3 4 2 2 2 2" xfId="29741"/>
    <cellStyle name="Moeda 9 3 4 2 2 3" xfId="16733"/>
    <cellStyle name="Moeda 9 3 4 2 2 3 2" xfId="25436"/>
    <cellStyle name="Moeda 9 3 4 2 2 4" xfId="21125"/>
    <cellStyle name="Moeda 9 3 4 2 3" xfId="3585"/>
    <cellStyle name="Moeda 9 3 4 2 3 2" xfId="12375"/>
    <cellStyle name="Moeda 9 3 4 2 3 2 2" xfId="29742"/>
    <cellStyle name="Moeda 9 3 4 2 3 3" xfId="16734"/>
    <cellStyle name="Moeda 9 3 4 2 3 3 2" xfId="25437"/>
    <cellStyle name="Moeda 9 3 4 2 3 4" xfId="21126"/>
    <cellStyle name="Moeda 9 3 4 2 4" xfId="12373"/>
    <cellStyle name="Moeda 9 3 4 2 4 2" xfId="29740"/>
    <cellStyle name="Moeda 9 3 4 2 5" xfId="16732"/>
    <cellStyle name="Moeda 9 3 4 2 5 2" xfId="25435"/>
    <cellStyle name="Moeda 9 3 4 2 6" xfId="21124"/>
    <cellStyle name="Moeda 9 3 4 3" xfId="3586"/>
    <cellStyle name="Moeda 9 3 4 3 2" xfId="3587"/>
    <cellStyle name="Moeda 9 3 4 3 2 2" xfId="12377"/>
    <cellStyle name="Moeda 9 3 4 3 2 2 2" xfId="29744"/>
    <cellStyle name="Moeda 9 3 4 3 2 3" xfId="16736"/>
    <cellStyle name="Moeda 9 3 4 3 2 3 2" xfId="25439"/>
    <cellStyle name="Moeda 9 3 4 3 2 4" xfId="21128"/>
    <cellStyle name="Moeda 9 3 4 3 3" xfId="3588"/>
    <cellStyle name="Moeda 9 3 4 3 3 2" xfId="12378"/>
    <cellStyle name="Moeda 9 3 4 3 3 2 2" xfId="29745"/>
    <cellStyle name="Moeda 9 3 4 3 3 3" xfId="16737"/>
    <cellStyle name="Moeda 9 3 4 3 3 3 2" xfId="25440"/>
    <cellStyle name="Moeda 9 3 4 3 3 4" xfId="21129"/>
    <cellStyle name="Moeda 9 3 4 3 4" xfId="12376"/>
    <cellStyle name="Moeda 9 3 4 3 4 2" xfId="29743"/>
    <cellStyle name="Moeda 9 3 4 3 5" xfId="16735"/>
    <cellStyle name="Moeda 9 3 4 3 5 2" xfId="25438"/>
    <cellStyle name="Moeda 9 3 4 3 6" xfId="21127"/>
    <cellStyle name="Moeda 9 3 4 4" xfId="3589"/>
    <cellStyle name="Moeda 9 3 4 4 2" xfId="12379"/>
    <cellStyle name="Moeda 9 3 4 4 2 2" xfId="29746"/>
    <cellStyle name="Moeda 9 3 4 4 3" xfId="16738"/>
    <cellStyle name="Moeda 9 3 4 4 3 2" xfId="25441"/>
    <cellStyle name="Moeda 9 3 4 4 4" xfId="21130"/>
    <cellStyle name="Moeda 9 3 4 5" xfId="3590"/>
    <cellStyle name="Moeda 9 3 4 5 2" xfId="12380"/>
    <cellStyle name="Moeda 9 3 4 5 2 2" xfId="29747"/>
    <cellStyle name="Moeda 9 3 4 5 3" xfId="16739"/>
    <cellStyle name="Moeda 9 3 4 5 3 2" xfId="25442"/>
    <cellStyle name="Moeda 9 3 4 5 4" xfId="21131"/>
    <cellStyle name="Moeda 9 3 4 6" xfId="12372"/>
    <cellStyle name="Moeda 9 3 4 6 2" xfId="29739"/>
    <cellStyle name="Moeda 9 3 4 7" xfId="16731"/>
    <cellStyle name="Moeda 9 3 4 7 2" xfId="25434"/>
    <cellStyle name="Moeda 9 3 4 8" xfId="21123"/>
    <cellStyle name="Moeda 9 3 5" xfId="3591"/>
    <cellStyle name="Moeda 9 3 5 2" xfId="3592"/>
    <cellStyle name="Moeda 9 3 5 2 2" xfId="3593"/>
    <cellStyle name="Moeda 9 3 5 2 2 2" xfId="12383"/>
    <cellStyle name="Moeda 9 3 5 2 2 2 2" xfId="29750"/>
    <cellStyle name="Moeda 9 3 5 2 2 3" xfId="16742"/>
    <cellStyle name="Moeda 9 3 5 2 2 3 2" xfId="25445"/>
    <cellStyle name="Moeda 9 3 5 2 2 4" xfId="21134"/>
    <cellStyle name="Moeda 9 3 5 2 3" xfId="3594"/>
    <cellStyle name="Moeda 9 3 5 2 3 2" xfId="12384"/>
    <cellStyle name="Moeda 9 3 5 2 3 2 2" xfId="29751"/>
    <cellStyle name="Moeda 9 3 5 2 3 3" xfId="16743"/>
    <cellStyle name="Moeda 9 3 5 2 3 3 2" xfId="25446"/>
    <cellStyle name="Moeda 9 3 5 2 3 4" xfId="21135"/>
    <cellStyle name="Moeda 9 3 5 2 4" xfId="12382"/>
    <cellStyle name="Moeda 9 3 5 2 4 2" xfId="29749"/>
    <cellStyle name="Moeda 9 3 5 2 5" xfId="16741"/>
    <cellStyle name="Moeda 9 3 5 2 5 2" xfId="25444"/>
    <cellStyle name="Moeda 9 3 5 2 6" xfId="21133"/>
    <cellStyle name="Moeda 9 3 5 3" xfId="3595"/>
    <cellStyle name="Moeda 9 3 5 3 2" xfId="12385"/>
    <cellStyle name="Moeda 9 3 5 3 2 2" xfId="29752"/>
    <cellStyle name="Moeda 9 3 5 3 3" xfId="16744"/>
    <cellStyle name="Moeda 9 3 5 3 3 2" xfId="25447"/>
    <cellStyle name="Moeda 9 3 5 3 4" xfId="21136"/>
    <cellStyle name="Moeda 9 3 5 4" xfId="3596"/>
    <cellStyle name="Moeda 9 3 5 4 2" xfId="12386"/>
    <cellStyle name="Moeda 9 3 5 4 2 2" xfId="29753"/>
    <cellStyle name="Moeda 9 3 5 4 3" xfId="16745"/>
    <cellStyle name="Moeda 9 3 5 4 3 2" xfId="25448"/>
    <cellStyle name="Moeda 9 3 5 4 4" xfId="21137"/>
    <cellStyle name="Moeda 9 3 5 5" xfId="12381"/>
    <cellStyle name="Moeda 9 3 5 5 2" xfId="29748"/>
    <cellStyle name="Moeda 9 3 5 6" xfId="16740"/>
    <cellStyle name="Moeda 9 3 5 6 2" xfId="25443"/>
    <cellStyle name="Moeda 9 3 5 7" xfId="21132"/>
    <cellStyle name="Moeda 9 3 6" xfId="3597"/>
    <cellStyle name="Moeda 9 3 6 2" xfId="3598"/>
    <cellStyle name="Moeda 9 3 6 2 2" xfId="3599"/>
    <cellStyle name="Moeda 9 3 6 2 2 2" xfId="12389"/>
    <cellStyle name="Moeda 9 3 6 2 2 2 2" xfId="29756"/>
    <cellStyle name="Moeda 9 3 6 2 2 3" xfId="16748"/>
    <cellStyle name="Moeda 9 3 6 2 2 3 2" xfId="25451"/>
    <cellStyle name="Moeda 9 3 6 2 2 4" xfId="21140"/>
    <cellStyle name="Moeda 9 3 6 2 3" xfId="3600"/>
    <cellStyle name="Moeda 9 3 6 2 3 2" xfId="12390"/>
    <cellStyle name="Moeda 9 3 6 2 3 2 2" xfId="29757"/>
    <cellStyle name="Moeda 9 3 6 2 3 3" xfId="16749"/>
    <cellStyle name="Moeda 9 3 6 2 3 3 2" xfId="25452"/>
    <cellStyle name="Moeda 9 3 6 2 3 4" xfId="21141"/>
    <cellStyle name="Moeda 9 3 6 2 4" xfId="12388"/>
    <cellStyle name="Moeda 9 3 6 2 4 2" xfId="29755"/>
    <cellStyle name="Moeda 9 3 6 2 5" xfId="16747"/>
    <cellStyle name="Moeda 9 3 6 2 5 2" xfId="25450"/>
    <cellStyle name="Moeda 9 3 6 2 6" xfId="21139"/>
    <cellStyle name="Moeda 9 3 6 3" xfId="3601"/>
    <cellStyle name="Moeda 9 3 6 3 2" xfId="12391"/>
    <cellStyle name="Moeda 9 3 6 3 2 2" xfId="29758"/>
    <cellStyle name="Moeda 9 3 6 3 3" xfId="16750"/>
    <cellStyle name="Moeda 9 3 6 3 3 2" xfId="25453"/>
    <cellStyle name="Moeda 9 3 6 3 4" xfId="21142"/>
    <cellStyle name="Moeda 9 3 6 4" xfId="3602"/>
    <cellStyle name="Moeda 9 3 6 4 2" xfId="12392"/>
    <cellStyle name="Moeda 9 3 6 4 2 2" xfId="29759"/>
    <cellStyle name="Moeda 9 3 6 4 3" xfId="16751"/>
    <cellStyle name="Moeda 9 3 6 4 3 2" xfId="25454"/>
    <cellStyle name="Moeda 9 3 6 4 4" xfId="21143"/>
    <cellStyle name="Moeda 9 3 6 5" xfId="12387"/>
    <cellStyle name="Moeda 9 3 6 5 2" xfId="29754"/>
    <cellStyle name="Moeda 9 3 6 6" xfId="16746"/>
    <cellStyle name="Moeda 9 3 6 6 2" xfId="25449"/>
    <cellStyle name="Moeda 9 3 6 7" xfId="21138"/>
    <cellStyle name="Moeda 9 3 7" xfId="3603"/>
    <cellStyle name="Moeda 9 3 7 2" xfId="3604"/>
    <cellStyle name="Moeda 9 3 7 2 2" xfId="12394"/>
    <cellStyle name="Moeda 9 3 7 2 2 2" xfId="29761"/>
    <cellStyle name="Moeda 9 3 7 2 3" xfId="16753"/>
    <cellStyle name="Moeda 9 3 7 2 3 2" xfId="25456"/>
    <cellStyle name="Moeda 9 3 7 2 4" xfId="21145"/>
    <cellStyle name="Moeda 9 3 7 3" xfId="3605"/>
    <cellStyle name="Moeda 9 3 7 3 2" xfId="12395"/>
    <cellStyle name="Moeda 9 3 7 3 2 2" xfId="29762"/>
    <cellStyle name="Moeda 9 3 7 3 3" xfId="16754"/>
    <cellStyle name="Moeda 9 3 7 3 3 2" xfId="25457"/>
    <cellStyle name="Moeda 9 3 7 3 4" xfId="21146"/>
    <cellStyle name="Moeda 9 3 7 4" xfId="12393"/>
    <cellStyle name="Moeda 9 3 7 4 2" xfId="29760"/>
    <cellStyle name="Moeda 9 3 7 5" xfId="16752"/>
    <cellStyle name="Moeda 9 3 7 5 2" xfId="25455"/>
    <cellStyle name="Moeda 9 3 7 6" xfId="21144"/>
    <cellStyle name="Moeda 9 3 8" xfId="3606"/>
    <cellStyle name="Moeda 9 3 8 2" xfId="12396"/>
    <cellStyle name="Moeda 9 3 8 2 2" xfId="29763"/>
    <cellStyle name="Moeda 9 3 8 3" xfId="16755"/>
    <cellStyle name="Moeda 9 3 8 3 2" xfId="25458"/>
    <cellStyle name="Moeda 9 3 8 4" xfId="21147"/>
    <cellStyle name="Moeda 9 3 9" xfId="3607"/>
    <cellStyle name="Moeda 9 3 9 2" xfId="12397"/>
    <cellStyle name="Moeda 9 3 9 2 2" xfId="29764"/>
    <cellStyle name="Moeda 9 3 9 3" xfId="16756"/>
    <cellStyle name="Moeda 9 3 9 3 2" xfId="25459"/>
    <cellStyle name="Moeda 9 3 9 4" xfId="21148"/>
    <cellStyle name="Moeda 9 4" xfId="3608"/>
    <cellStyle name="Moeda 9 4 10" xfId="8832"/>
    <cellStyle name="Moeda 9 4 10 2" xfId="13192"/>
    <cellStyle name="Moeda 9 4 10 2 2" xfId="30559"/>
    <cellStyle name="Moeda 9 4 10 3" xfId="17626"/>
    <cellStyle name="Moeda 9 4 10 3 2" xfId="26255"/>
    <cellStyle name="Moeda 9 4 10 4" xfId="21943"/>
    <cellStyle name="Moeda 9 4 11" xfId="12398"/>
    <cellStyle name="Moeda 9 4 11 2" xfId="29765"/>
    <cellStyle name="Moeda 9 4 12" xfId="16757"/>
    <cellStyle name="Moeda 9 4 12 2" xfId="25460"/>
    <cellStyle name="Moeda 9 4 13" xfId="21149"/>
    <cellStyle name="Moeda 9 4 2" xfId="3609"/>
    <cellStyle name="Moeda 9 4 2 2" xfId="3610"/>
    <cellStyle name="Moeda 9 4 2 2 2" xfId="3611"/>
    <cellStyle name="Moeda 9 4 2 2 2 2" xfId="12401"/>
    <cellStyle name="Moeda 9 4 2 2 2 2 2" xfId="29768"/>
    <cellStyle name="Moeda 9 4 2 2 2 3" xfId="16760"/>
    <cellStyle name="Moeda 9 4 2 2 2 3 2" xfId="25463"/>
    <cellStyle name="Moeda 9 4 2 2 2 4" xfId="21152"/>
    <cellStyle name="Moeda 9 4 2 2 3" xfId="3612"/>
    <cellStyle name="Moeda 9 4 2 2 3 2" xfId="12402"/>
    <cellStyle name="Moeda 9 4 2 2 3 2 2" xfId="29769"/>
    <cellStyle name="Moeda 9 4 2 2 3 3" xfId="16761"/>
    <cellStyle name="Moeda 9 4 2 2 3 3 2" xfId="25464"/>
    <cellStyle name="Moeda 9 4 2 2 3 4" xfId="21153"/>
    <cellStyle name="Moeda 9 4 2 2 4" xfId="12400"/>
    <cellStyle name="Moeda 9 4 2 2 4 2" xfId="29767"/>
    <cellStyle name="Moeda 9 4 2 2 5" xfId="16759"/>
    <cellStyle name="Moeda 9 4 2 2 5 2" xfId="25462"/>
    <cellStyle name="Moeda 9 4 2 2 6" xfId="21151"/>
    <cellStyle name="Moeda 9 4 2 3" xfId="3613"/>
    <cellStyle name="Moeda 9 4 2 3 2" xfId="3614"/>
    <cellStyle name="Moeda 9 4 2 3 2 2" xfId="12404"/>
    <cellStyle name="Moeda 9 4 2 3 2 2 2" xfId="29771"/>
    <cellStyle name="Moeda 9 4 2 3 2 3" xfId="16763"/>
    <cellStyle name="Moeda 9 4 2 3 2 3 2" xfId="25466"/>
    <cellStyle name="Moeda 9 4 2 3 2 4" xfId="21155"/>
    <cellStyle name="Moeda 9 4 2 3 3" xfId="3615"/>
    <cellStyle name="Moeda 9 4 2 3 3 2" xfId="12405"/>
    <cellStyle name="Moeda 9 4 2 3 3 2 2" xfId="29772"/>
    <cellStyle name="Moeda 9 4 2 3 3 3" xfId="16764"/>
    <cellStyle name="Moeda 9 4 2 3 3 3 2" xfId="25467"/>
    <cellStyle name="Moeda 9 4 2 3 3 4" xfId="21156"/>
    <cellStyle name="Moeda 9 4 2 3 4" xfId="12403"/>
    <cellStyle name="Moeda 9 4 2 3 4 2" xfId="29770"/>
    <cellStyle name="Moeda 9 4 2 3 5" xfId="16762"/>
    <cellStyle name="Moeda 9 4 2 3 5 2" xfId="25465"/>
    <cellStyle name="Moeda 9 4 2 3 6" xfId="21154"/>
    <cellStyle name="Moeda 9 4 2 4" xfId="3616"/>
    <cellStyle name="Moeda 9 4 2 4 2" xfId="12406"/>
    <cellStyle name="Moeda 9 4 2 4 2 2" xfId="29773"/>
    <cellStyle name="Moeda 9 4 2 4 3" xfId="16765"/>
    <cellStyle name="Moeda 9 4 2 4 3 2" xfId="25468"/>
    <cellStyle name="Moeda 9 4 2 4 4" xfId="21157"/>
    <cellStyle name="Moeda 9 4 2 5" xfId="3617"/>
    <cellStyle name="Moeda 9 4 2 5 2" xfId="12407"/>
    <cellStyle name="Moeda 9 4 2 5 2 2" xfId="29774"/>
    <cellStyle name="Moeda 9 4 2 5 3" xfId="16766"/>
    <cellStyle name="Moeda 9 4 2 5 3 2" xfId="25469"/>
    <cellStyle name="Moeda 9 4 2 5 4" xfId="21158"/>
    <cellStyle name="Moeda 9 4 2 6" xfId="8833"/>
    <cellStyle name="Moeda 9 4 2 6 2" xfId="13193"/>
    <cellStyle name="Moeda 9 4 2 6 2 2" xfId="30560"/>
    <cellStyle name="Moeda 9 4 2 6 3" xfId="17627"/>
    <cellStyle name="Moeda 9 4 2 6 3 2" xfId="26256"/>
    <cellStyle name="Moeda 9 4 2 6 4" xfId="21944"/>
    <cellStyle name="Moeda 9 4 2 7" xfId="12399"/>
    <cellStyle name="Moeda 9 4 2 7 2" xfId="29766"/>
    <cellStyle name="Moeda 9 4 2 8" xfId="16758"/>
    <cellStyle name="Moeda 9 4 2 8 2" xfId="25461"/>
    <cellStyle name="Moeda 9 4 2 9" xfId="21150"/>
    <cellStyle name="Moeda 9 4 3" xfId="3618"/>
    <cellStyle name="Moeda 9 4 3 2" xfId="3619"/>
    <cellStyle name="Moeda 9 4 3 2 2" xfId="3620"/>
    <cellStyle name="Moeda 9 4 3 2 2 2" xfId="12410"/>
    <cellStyle name="Moeda 9 4 3 2 2 2 2" xfId="29777"/>
    <cellStyle name="Moeda 9 4 3 2 2 3" xfId="16769"/>
    <cellStyle name="Moeda 9 4 3 2 2 3 2" xfId="25472"/>
    <cellStyle name="Moeda 9 4 3 2 2 4" xfId="21161"/>
    <cellStyle name="Moeda 9 4 3 2 3" xfId="3621"/>
    <cellStyle name="Moeda 9 4 3 2 3 2" xfId="12411"/>
    <cellStyle name="Moeda 9 4 3 2 3 2 2" xfId="29778"/>
    <cellStyle name="Moeda 9 4 3 2 3 3" xfId="16770"/>
    <cellStyle name="Moeda 9 4 3 2 3 3 2" xfId="25473"/>
    <cellStyle name="Moeda 9 4 3 2 3 4" xfId="21162"/>
    <cellStyle name="Moeda 9 4 3 2 4" xfId="12409"/>
    <cellStyle name="Moeda 9 4 3 2 4 2" xfId="29776"/>
    <cellStyle name="Moeda 9 4 3 2 5" xfId="16768"/>
    <cellStyle name="Moeda 9 4 3 2 5 2" xfId="25471"/>
    <cellStyle name="Moeda 9 4 3 2 6" xfId="21160"/>
    <cellStyle name="Moeda 9 4 3 3" xfId="3622"/>
    <cellStyle name="Moeda 9 4 3 3 2" xfId="3623"/>
    <cellStyle name="Moeda 9 4 3 3 2 2" xfId="12413"/>
    <cellStyle name="Moeda 9 4 3 3 2 2 2" xfId="29780"/>
    <cellStyle name="Moeda 9 4 3 3 2 3" xfId="16772"/>
    <cellStyle name="Moeda 9 4 3 3 2 3 2" xfId="25475"/>
    <cellStyle name="Moeda 9 4 3 3 2 4" xfId="21164"/>
    <cellStyle name="Moeda 9 4 3 3 3" xfId="3624"/>
    <cellStyle name="Moeda 9 4 3 3 3 2" xfId="12414"/>
    <cellStyle name="Moeda 9 4 3 3 3 2 2" xfId="29781"/>
    <cellStyle name="Moeda 9 4 3 3 3 3" xfId="16773"/>
    <cellStyle name="Moeda 9 4 3 3 3 3 2" xfId="25476"/>
    <cellStyle name="Moeda 9 4 3 3 3 4" xfId="21165"/>
    <cellStyle name="Moeda 9 4 3 3 4" xfId="12412"/>
    <cellStyle name="Moeda 9 4 3 3 4 2" xfId="29779"/>
    <cellStyle name="Moeda 9 4 3 3 5" xfId="16771"/>
    <cellStyle name="Moeda 9 4 3 3 5 2" xfId="25474"/>
    <cellStyle name="Moeda 9 4 3 3 6" xfId="21163"/>
    <cellStyle name="Moeda 9 4 3 4" xfId="3625"/>
    <cellStyle name="Moeda 9 4 3 4 2" xfId="12415"/>
    <cellStyle name="Moeda 9 4 3 4 2 2" xfId="29782"/>
    <cellStyle name="Moeda 9 4 3 4 3" xfId="16774"/>
    <cellStyle name="Moeda 9 4 3 4 3 2" xfId="25477"/>
    <cellStyle name="Moeda 9 4 3 4 4" xfId="21166"/>
    <cellStyle name="Moeda 9 4 3 5" xfId="3626"/>
    <cellStyle name="Moeda 9 4 3 5 2" xfId="12416"/>
    <cellStyle name="Moeda 9 4 3 5 2 2" xfId="29783"/>
    <cellStyle name="Moeda 9 4 3 5 3" xfId="16775"/>
    <cellStyle name="Moeda 9 4 3 5 3 2" xfId="25478"/>
    <cellStyle name="Moeda 9 4 3 5 4" xfId="21167"/>
    <cellStyle name="Moeda 9 4 3 6" xfId="12408"/>
    <cellStyle name="Moeda 9 4 3 6 2" xfId="29775"/>
    <cellStyle name="Moeda 9 4 3 7" xfId="16767"/>
    <cellStyle name="Moeda 9 4 3 7 2" xfId="25470"/>
    <cellStyle name="Moeda 9 4 3 8" xfId="21159"/>
    <cellStyle name="Moeda 9 4 4" xfId="3627"/>
    <cellStyle name="Moeda 9 4 4 2" xfId="3628"/>
    <cellStyle name="Moeda 9 4 4 2 2" xfId="3629"/>
    <cellStyle name="Moeda 9 4 4 2 2 2" xfId="12419"/>
    <cellStyle name="Moeda 9 4 4 2 2 2 2" xfId="29786"/>
    <cellStyle name="Moeda 9 4 4 2 2 3" xfId="16778"/>
    <cellStyle name="Moeda 9 4 4 2 2 3 2" xfId="25481"/>
    <cellStyle name="Moeda 9 4 4 2 2 4" xfId="21170"/>
    <cellStyle name="Moeda 9 4 4 2 3" xfId="3630"/>
    <cellStyle name="Moeda 9 4 4 2 3 2" xfId="12420"/>
    <cellStyle name="Moeda 9 4 4 2 3 2 2" xfId="29787"/>
    <cellStyle name="Moeda 9 4 4 2 3 3" xfId="16779"/>
    <cellStyle name="Moeda 9 4 4 2 3 3 2" xfId="25482"/>
    <cellStyle name="Moeda 9 4 4 2 3 4" xfId="21171"/>
    <cellStyle name="Moeda 9 4 4 2 4" xfId="12418"/>
    <cellStyle name="Moeda 9 4 4 2 4 2" xfId="29785"/>
    <cellStyle name="Moeda 9 4 4 2 5" xfId="16777"/>
    <cellStyle name="Moeda 9 4 4 2 5 2" xfId="25480"/>
    <cellStyle name="Moeda 9 4 4 2 6" xfId="21169"/>
    <cellStyle name="Moeda 9 4 4 3" xfId="3631"/>
    <cellStyle name="Moeda 9 4 4 3 2" xfId="12421"/>
    <cellStyle name="Moeda 9 4 4 3 2 2" xfId="29788"/>
    <cellStyle name="Moeda 9 4 4 3 3" xfId="16780"/>
    <cellStyle name="Moeda 9 4 4 3 3 2" xfId="25483"/>
    <cellStyle name="Moeda 9 4 4 3 4" xfId="21172"/>
    <cellStyle name="Moeda 9 4 4 4" xfId="3632"/>
    <cellStyle name="Moeda 9 4 4 4 2" xfId="12422"/>
    <cellStyle name="Moeda 9 4 4 4 2 2" xfId="29789"/>
    <cellStyle name="Moeda 9 4 4 4 3" xfId="16781"/>
    <cellStyle name="Moeda 9 4 4 4 3 2" xfId="25484"/>
    <cellStyle name="Moeda 9 4 4 4 4" xfId="21173"/>
    <cellStyle name="Moeda 9 4 4 5" xfId="12417"/>
    <cellStyle name="Moeda 9 4 4 5 2" xfId="29784"/>
    <cellStyle name="Moeda 9 4 4 6" xfId="16776"/>
    <cellStyle name="Moeda 9 4 4 6 2" xfId="25479"/>
    <cellStyle name="Moeda 9 4 4 7" xfId="21168"/>
    <cellStyle name="Moeda 9 4 5" xfId="3633"/>
    <cellStyle name="Moeda 9 4 5 2" xfId="3634"/>
    <cellStyle name="Moeda 9 4 5 2 2" xfId="3635"/>
    <cellStyle name="Moeda 9 4 5 2 2 2" xfId="12425"/>
    <cellStyle name="Moeda 9 4 5 2 2 2 2" xfId="29792"/>
    <cellStyle name="Moeda 9 4 5 2 2 3" xfId="16784"/>
    <cellStyle name="Moeda 9 4 5 2 2 3 2" xfId="25487"/>
    <cellStyle name="Moeda 9 4 5 2 2 4" xfId="21176"/>
    <cellStyle name="Moeda 9 4 5 2 3" xfId="3636"/>
    <cellStyle name="Moeda 9 4 5 2 3 2" xfId="12426"/>
    <cellStyle name="Moeda 9 4 5 2 3 2 2" xfId="29793"/>
    <cellStyle name="Moeda 9 4 5 2 3 3" xfId="16785"/>
    <cellStyle name="Moeda 9 4 5 2 3 3 2" xfId="25488"/>
    <cellStyle name="Moeda 9 4 5 2 3 4" xfId="21177"/>
    <cellStyle name="Moeda 9 4 5 2 4" xfId="12424"/>
    <cellStyle name="Moeda 9 4 5 2 4 2" xfId="29791"/>
    <cellStyle name="Moeda 9 4 5 2 5" xfId="16783"/>
    <cellStyle name="Moeda 9 4 5 2 5 2" xfId="25486"/>
    <cellStyle name="Moeda 9 4 5 2 6" xfId="21175"/>
    <cellStyle name="Moeda 9 4 5 3" xfId="3637"/>
    <cellStyle name="Moeda 9 4 5 3 2" xfId="12427"/>
    <cellStyle name="Moeda 9 4 5 3 2 2" xfId="29794"/>
    <cellStyle name="Moeda 9 4 5 3 3" xfId="16786"/>
    <cellStyle name="Moeda 9 4 5 3 3 2" xfId="25489"/>
    <cellStyle name="Moeda 9 4 5 3 4" xfId="21178"/>
    <cellStyle name="Moeda 9 4 5 4" xfId="3638"/>
    <cellStyle name="Moeda 9 4 5 4 2" xfId="12428"/>
    <cellStyle name="Moeda 9 4 5 4 2 2" xfId="29795"/>
    <cellStyle name="Moeda 9 4 5 4 3" xfId="16787"/>
    <cellStyle name="Moeda 9 4 5 4 3 2" xfId="25490"/>
    <cellStyle name="Moeda 9 4 5 4 4" xfId="21179"/>
    <cellStyle name="Moeda 9 4 5 5" xfId="12423"/>
    <cellStyle name="Moeda 9 4 5 5 2" xfId="29790"/>
    <cellStyle name="Moeda 9 4 5 6" xfId="16782"/>
    <cellStyle name="Moeda 9 4 5 6 2" xfId="25485"/>
    <cellStyle name="Moeda 9 4 5 7" xfId="21174"/>
    <cellStyle name="Moeda 9 4 6" xfId="3639"/>
    <cellStyle name="Moeda 9 4 6 2" xfId="3640"/>
    <cellStyle name="Moeda 9 4 6 2 2" xfId="12430"/>
    <cellStyle name="Moeda 9 4 6 2 2 2" xfId="29797"/>
    <cellStyle name="Moeda 9 4 6 2 3" xfId="16789"/>
    <cellStyle name="Moeda 9 4 6 2 3 2" xfId="25492"/>
    <cellStyle name="Moeda 9 4 6 2 4" xfId="21181"/>
    <cellStyle name="Moeda 9 4 6 3" xfId="3641"/>
    <cellStyle name="Moeda 9 4 6 3 2" xfId="12431"/>
    <cellStyle name="Moeda 9 4 6 3 2 2" xfId="29798"/>
    <cellStyle name="Moeda 9 4 6 3 3" xfId="16790"/>
    <cellStyle name="Moeda 9 4 6 3 3 2" xfId="25493"/>
    <cellStyle name="Moeda 9 4 6 3 4" xfId="21182"/>
    <cellStyle name="Moeda 9 4 6 4" xfId="12429"/>
    <cellStyle name="Moeda 9 4 6 4 2" xfId="29796"/>
    <cellStyle name="Moeda 9 4 6 5" xfId="16788"/>
    <cellStyle name="Moeda 9 4 6 5 2" xfId="25491"/>
    <cellStyle name="Moeda 9 4 6 6" xfId="21180"/>
    <cellStyle name="Moeda 9 4 7" xfId="3642"/>
    <cellStyle name="Moeda 9 4 7 2" xfId="12432"/>
    <cellStyle name="Moeda 9 4 7 2 2" xfId="29799"/>
    <cellStyle name="Moeda 9 4 7 3" xfId="16791"/>
    <cellStyle name="Moeda 9 4 7 3 2" xfId="25494"/>
    <cellStyle name="Moeda 9 4 7 4" xfId="21183"/>
    <cellStyle name="Moeda 9 4 8" xfId="3643"/>
    <cellStyle name="Moeda 9 4 8 2" xfId="12433"/>
    <cellStyle name="Moeda 9 4 8 2 2" xfId="29800"/>
    <cellStyle name="Moeda 9 4 8 3" xfId="16792"/>
    <cellStyle name="Moeda 9 4 8 3 2" xfId="25495"/>
    <cellStyle name="Moeda 9 4 8 4" xfId="21184"/>
    <cellStyle name="Moeda 9 4 9" xfId="8413"/>
    <cellStyle name="Moeda 9 4 9 2" xfId="12885"/>
    <cellStyle name="Moeda 9 4 9 2 2" xfId="30252"/>
    <cellStyle name="Moeda 9 4 9 3" xfId="17279"/>
    <cellStyle name="Moeda 9 4 9 3 2" xfId="25948"/>
    <cellStyle name="Moeda 9 4 9 4" xfId="21636"/>
    <cellStyle name="Moeda 9 5" xfId="3644"/>
    <cellStyle name="Moeda 9 5 2" xfId="3645"/>
    <cellStyle name="Moeda 9 5 2 2" xfId="3646"/>
    <cellStyle name="Moeda 9 5 2 2 2" xfId="12436"/>
    <cellStyle name="Moeda 9 5 2 2 2 2" xfId="29803"/>
    <cellStyle name="Moeda 9 5 2 2 3" xfId="16795"/>
    <cellStyle name="Moeda 9 5 2 2 3 2" xfId="25498"/>
    <cellStyle name="Moeda 9 5 2 2 4" xfId="21187"/>
    <cellStyle name="Moeda 9 5 2 3" xfId="3647"/>
    <cellStyle name="Moeda 9 5 2 3 2" xfId="12437"/>
    <cellStyle name="Moeda 9 5 2 3 2 2" xfId="29804"/>
    <cellStyle name="Moeda 9 5 2 3 3" xfId="16796"/>
    <cellStyle name="Moeda 9 5 2 3 3 2" xfId="25499"/>
    <cellStyle name="Moeda 9 5 2 3 4" xfId="21188"/>
    <cellStyle name="Moeda 9 5 2 4" xfId="12435"/>
    <cellStyle name="Moeda 9 5 2 4 2" xfId="29802"/>
    <cellStyle name="Moeda 9 5 2 5" xfId="16794"/>
    <cellStyle name="Moeda 9 5 2 5 2" xfId="25497"/>
    <cellStyle name="Moeda 9 5 2 6" xfId="21186"/>
    <cellStyle name="Moeda 9 5 3" xfId="3648"/>
    <cellStyle name="Moeda 9 5 3 2" xfId="3649"/>
    <cellStyle name="Moeda 9 5 3 2 2" xfId="12439"/>
    <cellStyle name="Moeda 9 5 3 2 2 2" xfId="29806"/>
    <cellStyle name="Moeda 9 5 3 2 3" xfId="16798"/>
    <cellStyle name="Moeda 9 5 3 2 3 2" xfId="25501"/>
    <cellStyle name="Moeda 9 5 3 2 4" xfId="21190"/>
    <cellStyle name="Moeda 9 5 3 3" xfId="3650"/>
    <cellStyle name="Moeda 9 5 3 3 2" xfId="12440"/>
    <cellStyle name="Moeda 9 5 3 3 2 2" xfId="29807"/>
    <cellStyle name="Moeda 9 5 3 3 3" xfId="16799"/>
    <cellStyle name="Moeda 9 5 3 3 3 2" xfId="25502"/>
    <cellStyle name="Moeda 9 5 3 3 4" xfId="21191"/>
    <cellStyle name="Moeda 9 5 3 4" xfId="12438"/>
    <cellStyle name="Moeda 9 5 3 4 2" xfId="29805"/>
    <cellStyle name="Moeda 9 5 3 5" xfId="16797"/>
    <cellStyle name="Moeda 9 5 3 5 2" xfId="25500"/>
    <cellStyle name="Moeda 9 5 3 6" xfId="21189"/>
    <cellStyle name="Moeda 9 5 4" xfId="3651"/>
    <cellStyle name="Moeda 9 5 4 2" xfId="12441"/>
    <cellStyle name="Moeda 9 5 4 2 2" xfId="29808"/>
    <cellStyle name="Moeda 9 5 4 3" xfId="16800"/>
    <cellStyle name="Moeda 9 5 4 3 2" xfId="25503"/>
    <cellStyle name="Moeda 9 5 4 4" xfId="21192"/>
    <cellStyle name="Moeda 9 5 5" xfId="3652"/>
    <cellStyle name="Moeda 9 5 5 2" xfId="12442"/>
    <cellStyle name="Moeda 9 5 5 2 2" xfId="29809"/>
    <cellStyle name="Moeda 9 5 5 3" xfId="16801"/>
    <cellStyle name="Moeda 9 5 5 3 2" xfId="25504"/>
    <cellStyle name="Moeda 9 5 5 4" xfId="21193"/>
    <cellStyle name="Moeda 9 5 6" xfId="8834"/>
    <cellStyle name="Moeda 9 5 6 2" xfId="13194"/>
    <cellStyle name="Moeda 9 5 6 2 2" xfId="30561"/>
    <cellStyle name="Moeda 9 5 6 3" xfId="17628"/>
    <cellStyle name="Moeda 9 5 6 3 2" xfId="26257"/>
    <cellStyle name="Moeda 9 5 6 4" xfId="21945"/>
    <cellStyle name="Moeda 9 5 7" xfId="12434"/>
    <cellStyle name="Moeda 9 5 7 2" xfId="29801"/>
    <cellStyle name="Moeda 9 5 8" xfId="16793"/>
    <cellStyle name="Moeda 9 5 8 2" xfId="25496"/>
    <cellStyle name="Moeda 9 5 9" xfId="21185"/>
    <cellStyle name="Moeda 9 6" xfId="3653"/>
    <cellStyle name="Moeda 9 6 2" xfId="3654"/>
    <cellStyle name="Moeda 9 6 2 2" xfId="3655"/>
    <cellStyle name="Moeda 9 6 2 2 2" xfId="12445"/>
    <cellStyle name="Moeda 9 6 2 2 2 2" xfId="29812"/>
    <cellStyle name="Moeda 9 6 2 2 3" xfId="16804"/>
    <cellStyle name="Moeda 9 6 2 2 3 2" xfId="25507"/>
    <cellStyle name="Moeda 9 6 2 2 4" xfId="21196"/>
    <cellStyle name="Moeda 9 6 2 3" xfId="3656"/>
    <cellStyle name="Moeda 9 6 2 3 2" xfId="12446"/>
    <cellStyle name="Moeda 9 6 2 3 2 2" xfId="29813"/>
    <cellStyle name="Moeda 9 6 2 3 3" xfId="16805"/>
    <cellStyle name="Moeda 9 6 2 3 3 2" xfId="25508"/>
    <cellStyle name="Moeda 9 6 2 3 4" xfId="21197"/>
    <cellStyle name="Moeda 9 6 2 4" xfId="12444"/>
    <cellStyle name="Moeda 9 6 2 4 2" xfId="29811"/>
    <cellStyle name="Moeda 9 6 2 5" xfId="16803"/>
    <cellStyle name="Moeda 9 6 2 5 2" xfId="25506"/>
    <cellStyle name="Moeda 9 6 2 6" xfId="21195"/>
    <cellStyle name="Moeda 9 6 3" xfId="3657"/>
    <cellStyle name="Moeda 9 6 3 2" xfId="3658"/>
    <cellStyle name="Moeda 9 6 3 2 2" xfId="12448"/>
    <cellStyle name="Moeda 9 6 3 2 2 2" xfId="29815"/>
    <cellStyle name="Moeda 9 6 3 2 3" xfId="16807"/>
    <cellStyle name="Moeda 9 6 3 2 3 2" xfId="25510"/>
    <cellStyle name="Moeda 9 6 3 2 4" xfId="21199"/>
    <cellStyle name="Moeda 9 6 3 3" xfId="3659"/>
    <cellStyle name="Moeda 9 6 3 3 2" xfId="12449"/>
    <cellStyle name="Moeda 9 6 3 3 2 2" xfId="29816"/>
    <cellStyle name="Moeda 9 6 3 3 3" xfId="16808"/>
    <cellStyle name="Moeda 9 6 3 3 3 2" xfId="25511"/>
    <cellStyle name="Moeda 9 6 3 3 4" xfId="21200"/>
    <cellStyle name="Moeda 9 6 3 4" xfId="12447"/>
    <cellStyle name="Moeda 9 6 3 4 2" xfId="29814"/>
    <cellStyle name="Moeda 9 6 3 5" xfId="16806"/>
    <cellStyle name="Moeda 9 6 3 5 2" xfId="25509"/>
    <cellStyle name="Moeda 9 6 3 6" xfId="21198"/>
    <cellStyle name="Moeda 9 6 4" xfId="3660"/>
    <cellStyle name="Moeda 9 6 4 2" xfId="12450"/>
    <cellStyle name="Moeda 9 6 4 2 2" xfId="29817"/>
    <cellStyle name="Moeda 9 6 4 3" xfId="16809"/>
    <cellStyle name="Moeda 9 6 4 3 2" xfId="25512"/>
    <cellStyle name="Moeda 9 6 4 4" xfId="21201"/>
    <cellStyle name="Moeda 9 6 5" xfId="3661"/>
    <cellStyle name="Moeda 9 6 5 2" xfId="12451"/>
    <cellStyle name="Moeda 9 6 5 2 2" xfId="29818"/>
    <cellStyle name="Moeda 9 6 5 3" xfId="16810"/>
    <cellStyle name="Moeda 9 6 5 3 2" xfId="25513"/>
    <cellStyle name="Moeda 9 6 5 4" xfId="21202"/>
    <cellStyle name="Moeda 9 6 6" xfId="12443"/>
    <cellStyle name="Moeda 9 6 6 2" xfId="29810"/>
    <cellStyle name="Moeda 9 6 7" xfId="16802"/>
    <cellStyle name="Moeda 9 6 7 2" xfId="25505"/>
    <cellStyle name="Moeda 9 6 8" xfId="21194"/>
    <cellStyle name="Moeda 9 7" xfId="3662"/>
    <cellStyle name="Moeda 9 7 2" xfId="3663"/>
    <cellStyle name="Moeda 9 7 2 2" xfId="3664"/>
    <cellStyle name="Moeda 9 7 2 2 2" xfId="12454"/>
    <cellStyle name="Moeda 9 7 2 2 2 2" xfId="29821"/>
    <cellStyle name="Moeda 9 7 2 2 3" xfId="16813"/>
    <cellStyle name="Moeda 9 7 2 2 3 2" xfId="25516"/>
    <cellStyle name="Moeda 9 7 2 2 4" xfId="21205"/>
    <cellStyle name="Moeda 9 7 2 3" xfId="3665"/>
    <cellStyle name="Moeda 9 7 2 3 2" xfId="12455"/>
    <cellStyle name="Moeda 9 7 2 3 2 2" xfId="29822"/>
    <cellStyle name="Moeda 9 7 2 3 3" xfId="16814"/>
    <cellStyle name="Moeda 9 7 2 3 3 2" xfId="25517"/>
    <cellStyle name="Moeda 9 7 2 3 4" xfId="21206"/>
    <cellStyle name="Moeda 9 7 2 4" xfId="12453"/>
    <cellStyle name="Moeda 9 7 2 4 2" xfId="29820"/>
    <cellStyle name="Moeda 9 7 2 5" xfId="16812"/>
    <cellStyle name="Moeda 9 7 2 5 2" xfId="25515"/>
    <cellStyle name="Moeda 9 7 2 6" xfId="21204"/>
    <cellStyle name="Moeda 9 7 3" xfId="3666"/>
    <cellStyle name="Moeda 9 7 3 2" xfId="12456"/>
    <cellStyle name="Moeda 9 7 3 2 2" xfId="29823"/>
    <cellStyle name="Moeda 9 7 3 3" xfId="16815"/>
    <cellStyle name="Moeda 9 7 3 3 2" xfId="25518"/>
    <cellStyle name="Moeda 9 7 3 4" xfId="21207"/>
    <cellStyle name="Moeda 9 7 4" xfId="3667"/>
    <cellStyle name="Moeda 9 7 4 2" xfId="12457"/>
    <cellStyle name="Moeda 9 7 4 2 2" xfId="29824"/>
    <cellStyle name="Moeda 9 7 4 3" xfId="16816"/>
    <cellStyle name="Moeda 9 7 4 3 2" xfId="25519"/>
    <cellStyle name="Moeda 9 7 4 4" xfId="21208"/>
    <cellStyle name="Moeda 9 7 5" xfId="12452"/>
    <cellStyle name="Moeda 9 7 5 2" xfId="29819"/>
    <cellStyle name="Moeda 9 7 6" xfId="16811"/>
    <cellStyle name="Moeda 9 7 6 2" xfId="25514"/>
    <cellStyle name="Moeda 9 7 7" xfId="21203"/>
    <cellStyle name="Moeda 9 8" xfId="3668"/>
    <cellStyle name="Moeda 9 8 2" xfId="3669"/>
    <cellStyle name="Moeda 9 8 2 2" xfId="3670"/>
    <cellStyle name="Moeda 9 8 2 2 2" xfId="12460"/>
    <cellStyle name="Moeda 9 8 2 2 2 2" xfId="29827"/>
    <cellStyle name="Moeda 9 8 2 2 3" xfId="16819"/>
    <cellStyle name="Moeda 9 8 2 2 3 2" xfId="25522"/>
    <cellStyle name="Moeda 9 8 2 2 4" xfId="21211"/>
    <cellStyle name="Moeda 9 8 2 3" xfId="3671"/>
    <cellStyle name="Moeda 9 8 2 3 2" xfId="12461"/>
    <cellStyle name="Moeda 9 8 2 3 2 2" xfId="29828"/>
    <cellStyle name="Moeda 9 8 2 3 3" xfId="16820"/>
    <cellStyle name="Moeda 9 8 2 3 3 2" xfId="25523"/>
    <cellStyle name="Moeda 9 8 2 3 4" xfId="21212"/>
    <cellStyle name="Moeda 9 8 2 4" xfId="12459"/>
    <cellStyle name="Moeda 9 8 2 4 2" xfId="29826"/>
    <cellStyle name="Moeda 9 8 2 5" xfId="16818"/>
    <cellStyle name="Moeda 9 8 2 5 2" xfId="25521"/>
    <cellStyle name="Moeda 9 8 2 6" xfId="21210"/>
    <cellStyle name="Moeda 9 8 3" xfId="3672"/>
    <cellStyle name="Moeda 9 8 3 2" xfId="12462"/>
    <cellStyle name="Moeda 9 8 3 2 2" xfId="29829"/>
    <cellStyle name="Moeda 9 8 3 3" xfId="16821"/>
    <cellStyle name="Moeda 9 8 3 3 2" xfId="25524"/>
    <cellStyle name="Moeda 9 8 3 4" xfId="21213"/>
    <cellStyle name="Moeda 9 8 4" xfId="3673"/>
    <cellStyle name="Moeda 9 8 4 2" xfId="12463"/>
    <cellStyle name="Moeda 9 8 4 2 2" xfId="29830"/>
    <cellStyle name="Moeda 9 8 4 3" xfId="16822"/>
    <cellStyle name="Moeda 9 8 4 3 2" xfId="25525"/>
    <cellStyle name="Moeda 9 8 4 4" xfId="21214"/>
    <cellStyle name="Moeda 9 8 5" xfId="12458"/>
    <cellStyle name="Moeda 9 8 5 2" xfId="29825"/>
    <cellStyle name="Moeda 9 8 6" xfId="16817"/>
    <cellStyle name="Moeda 9 8 6 2" xfId="25520"/>
    <cellStyle name="Moeda 9 8 7" xfId="21209"/>
    <cellStyle name="Moeda 9 9" xfId="3674"/>
    <cellStyle name="Moeda 9 9 2" xfId="3675"/>
    <cellStyle name="Moeda 9 9 2 2" xfId="12465"/>
    <cellStyle name="Moeda 9 9 2 2 2" xfId="29832"/>
    <cellStyle name="Moeda 9 9 2 3" xfId="16824"/>
    <cellStyle name="Moeda 9 9 2 3 2" xfId="25527"/>
    <cellStyle name="Moeda 9 9 2 4" xfId="21216"/>
    <cellStyle name="Moeda 9 9 3" xfId="3676"/>
    <cellStyle name="Moeda 9 9 3 2" xfId="12466"/>
    <cellStyle name="Moeda 9 9 3 2 2" xfId="29833"/>
    <cellStyle name="Moeda 9 9 3 3" xfId="16825"/>
    <cellStyle name="Moeda 9 9 3 3 2" xfId="25528"/>
    <cellStyle name="Moeda 9 9 3 4" xfId="21217"/>
    <cellStyle name="Moeda 9 9 4" xfId="12464"/>
    <cellStyle name="Moeda 9 9 4 2" xfId="29831"/>
    <cellStyle name="Moeda 9 9 5" xfId="16823"/>
    <cellStyle name="Moeda 9 9 5 2" xfId="25526"/>
    <cellStyle name="Moeda 9 9 6" xfId="21215"/>
    <cellStyle name="Neutra 2" xfId="3677"/>
    <cellStyle name="Neutra 3" xfId="3678"/>
    <cellStyle name="Neutra 4" xfId="3679"/>
    <cellStyle name="Neutral" xfId="3680"/>
    <cellStyle name="Normal" xfId="0" builtinId="0"/>
    <cellStyle name="Normal 10" xfId="2"/>
    <cellStyle name="Normal 10 2" xfId="41"/>
    <cellStyle name="Normal 10 3" xfId="40"/>
    <cellStyle name="Normal 11" xfId="42"/>
    <cellStyle name="Normal 11 2" xfId="3682"/>
    <cellStyle name="Normal 11 2 2" xfId="8835"/>
    <cellStyle name="Normal 11 2 2 2" xfId="17629"/>
    <cellStyle name="Normal 11 2 3" xfId="16826"/>
    <cellStyle name="Normal 11 3" xfId="3683"/>
    <cellStyle name="Normal 11 4" xfId="9117"/>
    <cellStyle name="Normal 11 5" xfId="3681"/>
    <cellStyle name="Normal 12" xfId="3684"/>
    <cellStyle name="Normal 13" xfId="3685"/>
    <cellStyle name="Normal 13 2" xfId="3686"/>
    <cellStyle name="Normal 14" xfId="8602"/>
    <cellStyle name="Normal 14 2" xfId="17410"/>
    <cellStyle name="Normal 15" xfId="8603"/>
    <cellStyle name="Normal 15 2" xfId="17411"/>
    <cellStyle name="Normal 16" xfId="9097"/>
    <cellStyle name="Normal 16 2" xfId="17883"/>
    <cellStyle name="Normal 17" xfId="9098"/>
    <cellStyle name="Normal 17 2" xfId="17884"/>
    <cellStyle name="Normal 18" xfId="9099"/>
    <cellStyle name="Normal 18 2" xfId="17885"/>
    <cellStyle name="Normal 19" xfId="13449"/>
    <cellStyle name="Normal 2" xfId="15"/>
    <cellStyle name="Normal 2 2" xfId="44"/>
    <cellStyle name="Normal 2 2 2" xfId="45"/>
    <cellStyle name="Normal 2 2 2 2" xfId="9120"/>
    <cellStyle name="Normal 2 2 2 3" xfId="3688"/>
    <cellStyle name="Normal 2 2 3" xfId="3689"/>
    <cellStyle name="Normal 2 2 3 2" xfId="8836"/>
    <cellStyle name="Normal 2 2 3 2 2" xfId="17630"/>
    <cellStyle name="Normal 2 2 3 3" xfId="16827"/>
    <cellStyle name="Normal 2 2 4" xfId="9119"/>
    <cellStyle name="Normal 2 2 5" xfId="3687"/>
    <cellStyle name="Normal 2 3" xfId="46"/>
    <cellStyle name="Normal 2 3 2" xfId="8837"/>
    <cellStyle name="Normal 2 3 2 2" xfId="17631"/>
    <cellStyle name="Normal 2 3 3" xfId="9121"/>
    <cellStyle name="Normal 2 3 4" xfId="3690"/>
    <cellStyle name="Normal 2 4" xfId="43"/>
    <cellStyle name="Normal 2 4 2" xfId="9118"/>
    <cellStyle name="Normal 2 4 3" xfId="3691"/>
    <cellStyle name="Normal 2 5" xfId="3692"/>
    <cellStyle name="Normal 20" xfId="30816"/>
    <cellStyle name="Normal 3" xfId="47"/>
    <cellStyle name="Normal 3 2" xfId="22"/>
    <cellStyle name="Normal 3 2 2" xfId="49"/>
    <cellStyle name="Normal 3 2 3" xfId="48"/>
    <cellStyle name="Normal 3 3" xfId="3693"/>
    <cellStyle name="Normal 3 3 2" xfId="3694"/>
    <cellStyle name="Normal 3 3 3" xfId="3695"/>
    <cellStyle name="Normal 3 3 3 2" xfId="8838"/>
    <cellStyle name="Normal 3 3 3 2 2" xfId="17632"/>
    <cellStyle name="Normal 3 3 3 3" xfId="16828"/>
    <cellStyle name="Normal 3 4" xfId="3696"/>
    <cellStyle name="Normal 3 4 2" xfId="8839"/>
    <cellStyle name="Normal 3 4 2 2" xfId="17633"/>
    <cellStyle name="Normal 3 4 3" xfId="16829"/>
    <cellStyle name="Normal 3 5" xfId="9122"/>
    <cellStyle name="Normal 4" xfId="14"/>
    <cellStyle name="Normal 4 2" xfId="50"/>
    <cellStyle name="Normal 4 2 2" xfId="3698"/>
    <cellStyle name="Normal 4 2 3" xfId="3699"/>
    <cellStyle name="Normal 4 2 3 2" xfId="8840"/>
    <cellStyle name="Normal 4 2 3 2 2" xfId="17634"/>
    <cellStyle name="Normal 4 2 3 3" xfId="16830"/>
    <cellStyle name="Normal 4 2 4" xfId="9123"/>
    <cellStyle name="Normal 4 2 5" xfId="3697"/>
    <cellStyle name="Normal 4 3" xfId="3700"/>
    <cellStyle name="Normal 4 4" xfId="3701"/>
    <cellStyle name="Normal 4 4 2" xfId="8841"/>
    <cellStyle name="Normal 4 4 2 2" xfId="17635"/>
    <cellStyle name="Normal 4 4 3" xfId="16831"/>
    <cellStyle name="Normal 4 5" xfId="3702"/>
    <cellStyle name="Normal 5" xfId="51"/>
    <cellStyle name="Normal 5 2" xfId="3704"/>
    <cellStyle name="Normal 5 3" xfId="9124"/>
    <cellStyle name="Normal 5 4" xfId="3703"/>
    <cellStyle name="Normal 6" xfId="27"/>
    <cellStyle name="Normal 6 2" xfId="3706"/>
    <cellStyle name="Normal 6 3" xfId="9109"/>
    <cellStyle name="Normal 6 4" xfId="3705"/>
    <cellStyle name="Normal 7" xfId="3707"/>
    <cellStyle name="Normal 7 2" xfId="3708"/>
    <cellStyle name="Normal 8" xfId="3709"/>
    <cellStyle name="Normal 8 2" xfId="3710"/>
    <cellStyle name="Normal 8 3" xfId="3711"/>
    <cellStyle name="Normal 9" xfId="3712"/>
    <cellStyle name="Normal 9 2" xfId="3713"/>
    <cellStyle name="Normal 9 3" xfId="3714"/>
    <cellStyle name="Normal_Pesquisa no referencial 10 de maio de 2013" xfId="7"/>
    <cellStyle name="Nota 10" xfId="3716"/>
    <cellStyle name="Nota 10 2" xfId="3717"/>
    <cellStyle name="Nota 10 2 2" xfId="16833"/>
    <cellStyle name="Nota 10 3" xfId="3718"/>
    <cellStyle name="Nota 10 3 2" xfId="16834"/>
    <cellStyle name="Nota 10 4" xfId="16832"/>
    <cellStyle name="Nota 11" xfId="3719"/>
    <cellStyle name="Nota 11 2" xfId="16835"/>
    <cellStyle name="Nota 12" xfId="3720"/>
    <cellStyle name="Nota 13" xfId="3721"/>
    <cellStyle name="Nota 13 2" xfId="16836"/>
    <cellStyle name="Nota 14" xfId="3722"/>
    <cellStyle name="Nota 14 2" xfId="16837"/>
    <cellStyle name="Nota 15" xfId="3715"/>
    <cellStyle name="Nota 2" xfId="3723"/>
    <cellStyle name="Nota 2 2" xfId="3724"/>
    <cellStyle name="Nota 2 2 2" xfId="16839"/>
    <cellStyle name="Nota 2 3" xfId="16838"/>
    <cellStyle name="Nota 3" xfId="3725"/>
    <cellStyle name="Nota 3 2" xfId="16840"/>
    <cellStyle name="Nota 4" xfId="3726"/>
    <cellStyle name="Nota 4 2" xfId="3727"/>
    <cellStyle name="Nota 4 2 2" xfId="16842"/>
    <cellStyle name="Nota 4 3" xfId="16841"/>
    <cellStyle name="Nota 5" xfId="3728"/>
    <cellStyle name="Nota 5 2" xfId="3729"/>
    <cellStyle name="Nota 5 2 2" xfId="16844"/>
    <cellStyle name="Nota 5 3" xfId="16843"/>
    <cellStyle name="Nota 6" xfId="3730"/>
    <cellStyle name="Nota 6 2" xfId="3731"/>
    <cellStyle name="Nota 6 2 2" xfId="16846"/>
    <cellStyle name="Nota 6 3" xfId="16845"/>
    <cellStyle name="Nota 7" xfId="3732"/>
    <cellStyle name="Nota 7 2" xfId="3733"/>
    <cellStyle name="Nota 7 2 2" xfId="16848"/>
    <cellStyle name="Nota 7 3" xfId="16847"/>
    <cellStyle name="Nota 8" xfId="3734"/>
    <cellStyle name="Nota 8 2" xfId="16849"/>
    <cellStyle name="Nota 9" xfId="3735"/>
    <cellStyle name="Nota 9 2" xfId="3736"/>
    <cellStyle name="Nota 9 2 2" xfId="16851"/>
    <cellStyle name="Nota 9 3" xfId="3737"/>
    <cellStyle name="Nota 9 3 2" xfId="16852"/>
    <cellStyle name="Nota 9 4" xfId="16850"/>
    <cellStyle name="Note" xfId="3738"/>
    <cellStyle name="Note 2" xfId="8414"/>
    <cellStyle name="Note 2 2" xfId="17280"/>
    <cellStyle name="Note 3" xfId="16853"/>
    <cellStyle name="Output" xfId="3739"/>
    <cellStyle name="Output 2" xfId="16854"/>
    <cellStyle name="Porcentagem" xfId="19" builtinId="5"/>
    <cellStyle name="Porcentagem 2" xfId="13"/>
    <cellStyle name="Porcentagem 2 2" xfId="53"/>
    <cellStyle name="Porcentagem 2 2 2" xfId="9126"/>
    <cellStyle name="Porcentagem 2 2 3" xfId="3741"/>
    <cellStyle name="Porcentagem 2 3" xfId="52"/>
    <cellStyle name="Porcentagem 2 3 2" xfId="3743"/>
    <cellStyle name="Porcentagem 2 3 2 2" xfId="8416"/>
    <cellStyle name="Porcentagem 2 3 3" xfId="8415"/>
    <cellStyle name="Porcentagem 2 3 4" xfId="9125"/>
    <cellStyle name="Porcentagem 2 3 5" xfId="3742"/>
    <cellStyle name="Porcentagem 2 4" xfId="3744"/>
    <cellStyle name="Porcentagem 2 5" xfId="3745"/>
    <cellStyle name="Porcentagem 2 6" xfId="3740"/>
    <cellStyle name="Porcentagem 3" xfId="25"/>
    <cellStyle name="Porcentagem 3 2" xfId="54"/>
    <cellStyle name="Porcentagem 3 2 2" xfId="9127"/>
    <cellStyle name="Porcentagem 3 2 3" xfId="3747"/>
    <cellStyle name="Porcentagem 3 3" xfId="3748"/>
    <cellStyle name="Porcentagem 3 4" xfId="3746"/>
    <cellStyle name="Porcentagem 4" xfId="55"/>
    <cellStyle name="Porcentagem 4 2" xfId="3750"/>
    <cellStyle name="Porcentagem 4 2 2" xfId="8418"/>
    <cellStyle name="Porcentagem 4 3" xfId="8417"/>
    <cellStyle name="Porcentagem 4 4" xfId="9128"/>
    <cellStyle name="Porcentagem 4 5" xfId="3749"/>
    <cellStyle name="Porcentagem 5" xfId="56"/>
    <cellStyle name="Porcentagem 5 2" xfId="9129"/>
    <cellStyle name="Porcentagem 5 3" xfId="3751"/>
    <cellStyle name="Porcentagem 6" xfId="3752"/>
    <cellStyle name="Porcentagem 6 2" xfId="16855"/>
    <cellStyle name="Porcentagem 7" xfId="9105"/>
    <cellStyle name="Porcentagem 7 2" xfId="17891"/>
    <cellStyle name="Porcentagem 8" xfId="13453"/>
    <cellStyle name="Saída 2" xfId="3754"/>
    <cellStyle name="Saída 2 2" xfId="16856"/>
    <cellStyle name="Saída 3" xfId="3755"/>
    <cellStyle name="Saída 3 2" xfId="16857"/>
    <cellStyle name="Saída 4" xfId="3756"/>
    <cellStyle name="Saída 5" xfId="3757"/>
    <cellStyle name="Saída 5 2" xfId="16858"/>
    <cellStyle name="Saída 6" xfId="3758"/>
    <cellStyle name="Saída 7" xfId="3759"/>
    <cellStyle name="Saída 7 2" xfId="16859"/>
    <cellStyle name="Saída 8" xfId="3753"/>
    <cellStyle name="Separador de milhares 2" xfId="10"/>
    <cellStyle name="Separador de milhares 2 2" xfId="58"/>
    <cellStyle name="Separador de milhares 2 2 10" xfId="3761"/>
    <cellStyle name="Separador de milhares 2 2 10 2" xfId="16860"/>
    <cellStyle name="Separador de milhares 2 2 10 3" xfId="25529"/>
    <cellStyle name="Separador de milhares 2 2 2" xfId="3762"/>
    <cellStyle name="Separador de milhares 2 2 2 10" xfId="3763"/>
    <cellStyle name="Separador de milhares 2 2 2 10 2" xfId="3764"/>
    <cellStyle name="Separador de milhares 2 2 2 10 2 2" xfId="12469"/>
    <cellStyle name="Separador de milhares 2 2 2 10 2 2 2" xfId="29836"/>
    <cellStyle name="Separador de milhares 2 2 2 10 2 3" xfId="16863"/>
    <cellStyle name="Separador de milhares 2 2 2 10 2 3 2" xfId="25532"/>
    <cellStyle name="Separador de milhares 2 2 2 10 2 4" xfId="21220"/>
    <cellStyle name="Separador de milhares 2 2 2 10 3" xfId="3765"/>
    <cellStyle name="Separador de milhares 2 2 2 10 3 2" xfId="12470"/>
    <cellStyle name="Separador de milhares 2 2 2 10 3 2 2" xfId="29837"/>
    <cellStyle name="Separador de milhares 2 2 2 10 3 3" xfId="16864"/>
    <cellStyle name="Separador de milhares 2 2 2 10 3 3 2" xfId="25533"/>
    <cellStyle name="Separador de milhares 2 2 2 10 3 4" xfId="21221"/>
    <cellStyle name="Separador de milhares 2 2 2 10 4" xfId="12468"/>
    <cellStyle name="Separador de milhares 2 2 2 10 4 2" xfId="29835"/>
    <cellStyle name="Separador de milhares 2 2 2 10 5" xfId="16862"/>
    <cellStyle name="Separador de milhares 2 2 2 10 5 2" xfId="25531"/>
    <cellStyle name="Separador de milhares 2 2 2 10 6" xfId="21219"/>
    <cellStyle name="Separador de milhares 2 2 2 11" xfId="3766"/>
    <cellStyle name="Separador de milhares 2 2 2 11 2" xfId="12471"/>
    <cellStyle name="Separador de milhares 2 2 2 11 2 2" xfId="29838"/>
    <cellStyle name="Separador de milhares 2 2 2 11 3" xfId="16865"/>
    <cellStyle name="Separador de milhares 2 2 2 11 3 2" xfId="25534"/>
    <cellStyle name="Separador de milhares 2 2 2 11 4" xfId="21222"/>
    <cellStyle name="Separador de milhares 2 2 2 12" xfId="3767"/>
    <cellStyle name="Separador de milhares 2 2 2 12 2" xfId="12472"/>
    <cellStyle name="Separador de milhares 2 2 2 12 2 2" xfId="29839"/>
    <cellStyle name="Separador de milhares 2 2 2 12 3" xfId="16866"/>
    <cellStyle name="Separador de milhares 2 2 2 12 3 2" xfId="25535"/>
    <cellStyle name="Separador de milhares 2 2 2 12 4" xfId="21223"/>
    <cellStyle name="Separador de milhares 2 2 2 13" xfId="8419"/>
    <cellStyle name="Separador de milhares 2 2 2 13 2" xfId="12886"/>
    <cellStyle name="Separador de milhares 2 2 2 13 2 2" xfId="30253"/>
    <cellStyle name="Separador de milhares 2 2 2 13 3" xfId="17281"/>
    <cellStyle name="Separador de milhares 2 2 2 13 3 2" xfId="25949"/>
    <cellStyle name="Separador de milhares 2 2 2 13 4" xfId="21637"/>
    <cellStyle name="Separador de milhares 2 2 2 14" xfId="8843"/>
    <cellStyle name="Separador de milhares 2 2 2 14 2" xfId="13196"/>
    <cellStyle name="Separador de milhares 2 2 2 14 2 2" xfId="30563"/>
    <cellStyle name="Separador de milhares 2 2 2 14 3" xfId="17637"/>
    <cellStyle name="Separador de milhares 2 2 2 14 3 2" xfId="26259"/>
    <cellStyle name="Separador de milhares 2 2 2 14 4" xfId="21947"/>
    <cellStyle name="Separador de milhares 2 2 2 15" xfId="12467"/>
    <cellStyle name="Separador de milhares 2 2 2 15 2" xfId="29834"/>
    <cellStyle name="Separador de milhares 2 2 2 16" xfId="16861"/>
    <cellStyle name="Separador de milhares 2 2 2 16 2" xfId="25530"/>
    <cellStyle name="Separador de milhares 2 2 2 17" xfId="21218"/>
    <cellStyle name="Separador de milhares 2 2 2 2" xfId="3768"/>
    <cellStyle name="Separador de milhares 2 2 2 2 10" xfId="3769"/>
    <cellStyle name="Separador de milhares 2 2 2 2 10 2" xfId="12474"/>
    <cellStyle name="Separador de milhares 2 2 2 2 10 2 2" xfId="29841"/>
    <cellStyle name="Separador de milhares 2 2 2 2 10 3" xfId="16868"/>
    <cellStyle name="Separador de milhares 2 2 2 2 10 3 2" xfId="25537"/>
    <cellStyle name="Separador de milhares 2 2 2 2 10 4" xfId="21225"/>
    <cellStyle name="Separador de milhares 2 2 2 2 11" xfId="8420"/>
    <cellStyle name="Separador de milhares 2 2 2 2 11 2" xfId="12887"/>
    <cellStyle name="Separador de milhares 2 2 2 2 11 2 2" xfId="30254"/>
    <cellStyle name="Separador de milhares 2 2 2 2 11 3" xfId="17282"/>
    <cellStyle name="Separador de milhares 2 2 2 2 11 3 2" xfId="25950"/>
    <cellStyle name="Separador de milhares 2 2 2 2 11 4" xfId="21638"/>
    <cellStyle name="Separador de milhares 2 2 2 2 12" xfId="8844"/>
    <cellStyle name="Separador de milhares 2 2 2 2 12 2" xfId="13197"/>
    <cellStyle name="Separador de milhares 2 2 2 2 12 2 2" xfId="30564"/>
    <cellStyle name="Separador de milhares 2 2 2 2 12 3" xfId="17638"/>
    <cellStyle name="Separador de milhares 2 2 2 2 12 3 2" xfId="26260"/>
    <cellStyle name="Separador de milhares 2 2 2 2 12 4" xfId="21948"/>
    <cellStyle name="Separador de milhares 2 2 2 2 13" xfId="12473"/>
    <cellStyle name="Separador de milhares 2 2 2 2 13 2" xfId="29840"/>
    <cellStyle name="Separador de milhares 2 2 2 2 14" xfId="16867"/>
    <cellStyle name="Separador de milhares 2 2 2 2 14 2" xfId="25536"/>
    <cellStyle name="Separador de milhares 2 2 2 2 15" xfId="21224"/>
    <cellStyle name="Separador de milhares 2 2 2 2 2" xfId="3770"/>
    <cellStyle name="Separador de milhares 2 2 2 2 2 10" xfId="8421"/>
    <cellStyle name="Separador de milhares 2 2 2 2 2 10 2" xfId="12888"/>
    <cellStyle name="Separador de milhares 2 2 2 2 2 10 2 2" xfId="30255"/>
    <cellStyle name="Separador de milhares 2 2 2 2 2 10 3" xfId="17283"/>
    <cellStyle name="Separador de milhares 2 2 2 2 2 10 3 2" xfId="25951"/>
    <cellStyle name="Separador de milhares 2 2 2 2 2 10 4" xfId="21639"/>
    <cellStyle name="Separador de milhares 2 2 2 2 2 11" xfId="8845"/>
    <cellStyle name="Separador de milhares 2 2 2 2 2 11 2" xfId="13198"/>
    <cellStyle name="Separador de milhares 2 2 2 2 2 11 2 2" xfId="30565"/>
    <cellStyle name="Separador de milhares 2 2 2 2 2 11 3" xfId="17639"/>
    <cellStyle name="Separador de milhares 2 2 2 2 2 11 3 2" xfId="26261"/>
    <cellStyle name="Separador de milhares 2 2 2 2 2 11 4" xfId="21949"/>
    <cellStyle name="Separador de milhares 2 2 2 2 2 12" xfId="12475"/>
    <cellStyle name="Separador de milhares 2 2 2 2 2 12 2" xfId="29842"/>
    <cellStyle name="Separador de milhares 2 2 2 2 2 13" xfId="16869"/>
    <cellStyle name="Separador de milhares 2 2 2 2 2 13 2" xfId="25538"/>
    <cellStyle name="Separador de milhares 2 2 2 2 2 14" xfId="21226"/>
    <cellStyle name="Separador de milhares 2 2 2 2 2 2" xfId="3771"/>
    <cellStyle name="Separador de milhares 2 2 2 2 2 2 10" xfId="8846"/>
    <cellStyle name="Separador de milhares 2 2 2 2 2 2 10 2" xfId="13199"/>
    <cellStyle name="Separador de milhares 2 2 2 2 2 2 10 2 2" xfId="30566"/>
    <cellStyle name="Separador de milhares 2 2 2 2 2 2 10 3" xfId="17640"/>
    <cellStyle name="Separador de milhares 2 2 2 2 2 2 10 3 2" xfId="26262"/>
    <cellStyle name="Separador de milhares 2 2 2 2 2 2 10 4" xfId="21950"/>
    <cellStyle name="Separador de milhares 2 2 2 2 2 2 11" xfId="12476"/>
    <cellStyle name="Separador de milhares 2 2 2 2 2 2 11 2" xfId="29843"/>
    <cellStyle name="Separador de milhares 2 2 2 2 2 2 12" xfId="16870"/>
    <cellStyle name="Separador de milhares 2 2 2 2 2 2 12 2" xfId="25539"/>
    <cellStyle name="Separador de milhares 2 2 2 2 2 2 13" xfId="21227"/>
    <cellStyle name="Separador de milhares 2 2 2 2 2 2 2" xfId="3772"/>
    <cellStyle name="Separador de milhares 2 2 2 2 2 2 2 2" xfId="3773"/>
    <cellStyle name="Separador de milhares 2 2 2 2 2 2 2 2 2" xfId="3774"/>
    <cellStyle name="Separador de milhares 2 2 2 2 2 2 2 2 2 2" xfId="12479"/>
    <cellStyle name="Separador de milhares 2 2 2 2 2 2 2 2 2 2 2" xfId="29846"/>
    <cellStyle name="Separador de milhares 2 2 2 2 2 2 2 2 2 3" xfId="16873"/>
    <cellStyle name="Separador de milhares 2 2 2 2 2 2 2 2 2 3 2" xfId="25542"/>
    <cellStyle name="Separador de milhares 2 2 2 2 2 2 2 2 2 4" xfId="21230"/>
    <cellStyle name="Separador de milhares 2 2 2 2 2 2 2 2 3" xfId="3775"/>
    <cellStyle name="Separador de milhares 2 2 2 2 2 2 2 2 3 2" xfId="12480"/>
    <cellStyle name="Separador de milhares 2 2 2 2 2 2 2 2 3 2 2" xfId="29847"/>
    <cellStyle name="Separador de milhares 2 2 2 2 2 2 2 2 3 3" xfId="16874"/>
    <cellStyle name="Separador de milhares 2 2 2 2 2 2 2 2 3 3 2" xfId="25543"/>
    <cellStyle name="Separador de milhares 2 2 2 2 2 2 2 2 3 4" xfId="21231"/>
    <cellStyle name="Separador de milhares 2 2 2 2 2 2 2 2 4" xfId="12478"/>
    <cellStyle name="Separador de milhares 2 2 2 2 2 2 2 2 4 2" xfId="29845"/>
    <cellStyle name="Separador de milhares 2 2 2 2 2 2 2 2 5" xfId="16872"/>
    <cellStyle name="Separador de milhares 2 2 2 2 2 2 2 2 5 2" xfId="25541"/>
    <cellStyle name="Separador de milhares 2 2 2 2 2 2 2 2 6" xfId="21229"/>
    <cellStyle name="Separador de milhares 2 2 2 2 2 2 2 3" xfId="3776"/>
    <cellStyle name="Separador de milhares 2 2 2 2 2 2 2 3 2" xfId="3777"/>
    <cellStyle name="Separador de milhares 2 2 2 2 2 2 2 3 2 2" xfId="12482"/>
    <cellStyle name="Separador de milhares 2 2 2 2 2 2 2 3 2 2 2" xfId="29849"/>
    <cellStyle name="Separador de milhares 2 2 2 2 2 2 2 3 2 3" xfId="16876"/>
    <cellStyle name="Separador de milhares 2 2 2 2 2 2 2 3 2 3 2" xfId="25545"/>
    <cellStyle name="Separador de milhares 2 2 2 2 2 2 2 3 2 4" xfId="21233"/>
    <cellStyle name="Separador de milhares 2 2 2 2 2 2 2 3 3" xfId="3778"/>
    <cellStyle name="Separador de milhares 2 2 2 2 2 2 2 3 3 2" xfId="12483"/>
    <cellStyle name="Separador de milhares 2 2 2 2 2 2 2 3 3 2 2" xfId="29850"/>
    <cellStyle name="Separador de milhares 2 2 2 2 2 2 2 3 3 3" xfId="16877"/>
    <cellStyle name="Separador de milhares 2 2 2 2 2 2 2 3 3 3 2" xfId="25546"/>
    <cellStyle name="Separador de milhares 2 2 2 2 2 2 2 3 3 4" xfId="21234"/>
    <cellStyle name="Separador de milhares 2 2 2 2 2 2 2 3 4" xfId="12481"/>
    <cellStyle name="Separador de milhares 2 2 2 2 2 2 2 3 4 2" xfId="29848"/>
    <cellStyle name="Separador de milhares 2 2 2 2 2 2 2 3 5" xfId="16875"/>
    <cellStyle name="Separador de milhares 2 2 2 2 2 2 2 3 5 2" xfId="25544"/>
    <cellStyle name="Separador de milhares 2 2 2 2 2 2 2 3 6" xfId="21232"/>
    <cellStyle name="Separador de milhares 2 2 2 2 2 2 2 4" xfId="3779"/>
    <cellStyle name="Separador de milhares 2 2 2 2 2 2 2 4 2" xfId="12484"/>
    <cellStyle name="Separador de milhares 2 2 2 2 2 2 2 4 2 2" xfId="29851"/>
    <cellStyle name="Separador de milhares 2 2 2 2 2 2 2 4 3" xfId="16878"/>
    <cellStyle name="Separador de milhares 2 2 2 2 2 2 2 4 3 2" xfId="25547"/>
    <cellStyle name="Separador de milhares 2 2 2 2 2 2 2 4 4" xfId="21235"/>
    <cellStyle name="Separador de milhares 2 2 2 2 2 2 2 5" xfId="3780"/>
    <cellStyle name="Separador de milhares 2 2 2 2 2 2 2 5 2" xfId="12485"/>
    <cellStyle name="Separador de milhares 2 2 2 2 2 2 2 5 2 2" xfId="29852"/>
    <cellStyle name="Separador de milhares 2 2 2 2 2 2 2 5 3" xfId="16879"/>
    <cellStyle name="Separador de milhares 2 2 2 2 2 2 2 5 3 2" xfId="25548"/>
    <cellStyle name="Separador de milhares 2 2 2 2 2 2 2 5 4" xfId="21236"/>
    <cellStyle name="Separador de milhares 2 2 2 2 2 2 2 6" xfId="8847"/>
    <cellStyle name="Separador de milhares 2 2 2 2 2 2 2 6 2" xfId="13200"/>
    <cellStyle name="Separador de milhares 2 2 2 2 2 2 2 6 2 2" xfId="30567"/>
    <cellStyle name="Separador de milhares 2 2 2 2 2 2 2 6 3" xfId="17641"/>
    <cellStyle name="Separador de milhares 2 2 2 2 2 2 2 6 3 2" xfId="26263"/>
    <cellStyle name="Separador de milhares 2 2 2 2 2 2 2 6 4" xfId="21951"/>
    <cellStyle name="Separador de milhares 2 2 2 2 2 2 2 7" xfId="12477"/>
    <cellStyle name="Separador de milhares 2 2 2 2 2 2 2 7 2" xfId="29844"/>
    <cellStyle name="Separador de milhares 2 2 2 2 2 2 2 8" xfId="16871"/>
    <cellStyle name="Separador de milhares 2 2 2 2 2 2 2 8 2" xfId="25540"/>
    <cellStyle name="Separador de milhares 2 2 2 2 2 2 2 9" xfId="21228"/>
    <cellStyle name="Separador de milhares 2 2 2 2 2 2 3" xfId="3781"/>
    <cellStyle name="Separador de milhares 2 2 2 2 2 2 3 2" xfId="3782"/>
    <cellStyle name="Separador de milhares 2 2 2 2 2 2 3 2 2" xfId="3783"/>
    <cellStyle name="Separador de milhares 2 2 2 2 2 2 3 2 2 2" xfId="12488"/>
    <cellStyle name="Separador de milhares 2 2 2 2 2 2 3 2 2 2 2" xfId="29855"/>
    <cellStyle name="Separador de milhares 2 2 2 2 2 2 3 2 2 3" xfId="16882"/>
    <cellStyle name="Separador de milhares 2 2 2 2 2 2 3 2 2 3 2" xfId="25551"/>
    <cellStyle name="Separador de milhares 2 2 2 2 2 2 3 2 2 4" xfId="21239"/>
    <cellStyle name="Separador de milhares 2 2 2 2 2 2 3 2 3" xfId="3784"/>
    <cellStyle name="Separador de milhares 2 2 2 2 2 2 3 2 3 2" xfId="12489"/>
    <cellStyle name="Separador de milhares 2 2 2 2 2 2 3 2 3 2 2" xfId="29856"/>
    <cellStyle name="Separador de milhares 2 2 2 2 2 2 3 2 3 3" xfId="16883"/>
    <cellStyle name="Separador de milhares 2 2 2 2 2 2 3 2 3 3 2" xfId="25552"/>
    <cellStyle name="Separador de milhares 2 2 2 2 2 2 3 2 3 4" xfId="21240"/>
    <cellStyle name="Separador de milhares 2 2 2 2 2 2 3 2 4" xfId="12487"/>
    <cellStyle name="Separador de milhares 2 2 2 2 2 2 3 2 4 2" xfId="29854"/>
    <cellStyle name="Separador de milhares 2 2 2 2 2 2 3 2 5" xfId="16881"/>
    <cellStyle name="Separador de milhares 2 2 2 2 2 2 3 2 5 2" xfId="25550"/>
    <cellStyle name="Separador de milhares 2 2 2 2 2 2 3 2 6" xfId="21238"/>
    <cellStyle name="Separador de milhares 2 2 2 2 2 2 3 3" xfId="3785"/>
    <cellStyle name="Separador de milhares 2 2 2 2 2 2 3 3 2" xfId="3786"/>
    <cellStyle name="Separador de milhares 2 2 2 2 2 2 3 3 2 2" xfId="12491"/>
    <cellStyle name="Separador de milhares 2 2 2 2 2 2 3 3 2 2 2" xfId="29858"/>
    <cellStyle name="Separador de milhares 2 2 2 2 2 2 3 3 2 3" xfId="16885"/>
    <cellStyle name="Separador de milhares 2 2 2 2 2 2 3 3 2 3 2" xfId="25554"/>
    <cellStyle name="Separador de milhares 2 2 2 2 2 2 3 3 2 4" xfId="21242"/>
    <cellStyle name="Separador de milhares 2 2 2 2 2 2 3 3 3" xfId="3787"/>
    <cellStyle name="Separador de milhares 2 2 2 2 2 2 3 3 3 2" xfId="12492"/>
    <cellStyle name="Separador de milhares 2 2 2 2 2 2 3 3 3 2 2" xfId="29859"/>
    <cellStyle name="Separador de milhares 2 2 2 2 2 2 3 3 3 3" xfId="16886"/>
    <cellStyle name="Separador de milhares 2 2 2 2 2 2 3 3 3 3 2" xfId="25555"/>
    <cellStyle name="Separador de milhares 2 2 2 2 2 2 3 3 3 4" xfId="21243"/>
    <cellStyle name="Separador de milhares 2 2 2 2 2 2 3 3 4" xfId="12490"/>
    <cellStyle name="Separador de milhares 2 2 2 2 2 2 3 3 4 2" xfId="29857"/>
    <cellStyle name="Separador de milhares 2 2 2 2 2 2 3 3 5" xfId="16884"/>
    <cellStyle name="Separador de milhares 2 2 2 2 2 2 3 3 5 2" xfId="25553"/>
    <cellStyle name="Separador de milhares 2 2 2 2 2 2 3 3 6" xfId="21241"/>
    <cellStyle name="Separador de milhares 2 2 2 2 2 2 3 4" xfId="3788"/>
    <cellStyle name="Separador de milhares 2 2 2 2 2 2 3 4 2" xfId="12493"/>
    <cellStyle name="Separador de milhares 2 2 2 2 2 2 3 4 2 2" xfId="29860"/>
    <cellStyle name="Separador de milhares 2 2 2 2 2 2 3 4 3" xfId="16887"/>
    <cellStyle name="Separador de milhares 2 2 2 2 2 2 3 4 3 2" xfId="25556"/>
    <cellStyle name="Separador de milhares 2 2 2 2 2 2 3 4 4" xfId="21244"/>
    <cellStyle name="Separador de milhares 2 2 2 2 2 2 3 5" xfId="3789"/>
    <cellStyle name="Separador de milhares 2 2 2 2 2 2 3 5 2" xfId="12494"/>
    <cellStyle name="Separador de milhares 2 2 2 2 2 2 3 5 2 2" xfId="29861"/>
    <cellStyle name="Separador de milhares 2 2 2 2 2 2 3 5 3" xfId="16888"/>
    <cellStyle name="Separador de milhares 2 2 2 2 2 2 3 5 3 2" xfId="25557"/>
    <cellStyle name="Separador de milhares 2 2 2 2 2 2 3 5 4" xfId="21245"/>
    <cellStyle name="Separador de milhares 2 2 2 2 2 2 3 6" xfId="12486"/>
    <cellStyle name="Separador de milhares 2 2 2 2 2 2 3 6 2" xfId="29853"/>
    <cellStyle name="Separador de milhares 2 2 2 2 2 2 3 7" xfId="16880"/>
    <cellStyle name="Separador de milhares 2 2 2 2 2 2 3 7 2" xfId="25549"/>
    <cellStyle name="Separador de milhares 2 2 2 2 2 2 3 8" xfId="21237"/>
    <cellStyle name="Separador de milhares 2 2 2 2 2 2 4" xfId="3790"/>
    <cellStyle name="Separador de milhares 2 2 2 2 2 2 4 2" xfId="3791"/>
    <cellStyle name="Separador de milhares 2 2 2 2 2 2 4 2 2" xfId="3792"/>
    <cellStyle name="Separador de milhares 2 2 2 2 2 2 4 2 2 2" xfId="12497"/>
    <cellStyle name="Separador de milhares 2 2 2 2 2 2 4 2 2 2 2" xfId="29864"/>
    <cellStyle name="Separador de milhares 2 2 2 2 2 2 4 2 2 3" xfId="16891"/>
    <cellStyle name="Separador de milhares 2 2 2 2 2 2 4 2 2 3 2" xfId="25560"/>
    <cellStyle name="Separador de milhares 2 2 2 2 2 2 4 2 2 4" xfId="21248"/>
    <cellStyle name="Separador de milhares 2 2 2 2 2 2 4 2 3" xfId="3793"/>
    <cellStyle name="Separador de milhares 2 2 2 2 2 2 4 2 3 2" xfId="12498"/>
    <cellStyle name="Separador de milhares 2 2 2 2 2 2 4 2 3 2 2" xfId="29865"/>
    <cellStyle name="Separador de milhares 2 2 2 2 2 2 4 2 3 3" xfId="16892"/>
    <cellStyle name="Separador de milhares 2 2 2 2 2 2 4 2 3 3 2" xfId="25561"/>
    <cellStyle name="Separador de milhares 2 2 2 2 2 2 4 2 3 4" xfId="21249"/>
    <cellStyle name="Separador de milhares 2 2 2 2 2 2 4 2 4" xfId="12496"/>
    <cellStyle name="Separador de milhares 2 2 2 2 2 2 4 2 4 2" xfId="29863"/>
    <cellStyle name="Separador de milhares 2 2 2 2 2 2 4 2 5" xfId="16890"/>
    <cellStyle name="Separador de milhares 2 2 2 2 2 2 4 2 5 2" xfId="25559"/>
    <cellStyle name="Separador de milhares 2 2 2 2 2 2 4 2 6" xfId="21247"/>
    <cellStyle name="Separador de milhares 2 2 2 2 2 2 4 3" xfId="3794"/>
    <cellStyle name="Separador de milhares 2 2 2 2 2 2 4 3 2" xfId="12499"/>
    <cellStyle name="Separador de milhares 2 2 2 2 2 2 4 3 2 2" xfId="29866"/>
    <cellStyle name="Separador de milhares 2 2 2 2 2 2 4 3 3" xfId="16893"/>
    <cellStyle name="Separador de milhares 2 2 2 2 2 2 4 3 3 2" xfId="25562"/>
    <cellStyle name="Separador de milhares 2 2 2 2 2 2 4 3 4" xfId="21250"/>
    <cellStyle name="Separador de milhares 2 2 2 2 2 2 4 4" xfId="3795"/>
    <cellStyle name="Separador de milhares 2 2 2 2 2 2 4 4 2" xfId="12500"/>
    <cellStyle name="Separador de milhares 2 2 2 2 2 2 4 4 2 2" xfId="29867"/>
    <cellStyle name="Separador de milhares 2 2 2 2 2 2 4 4 3" xfId="16894"/>
    <cellStyle name="Separador de milhares 2 2 2 2 2 2 4 4 3 2" xfId="25563"/>
    <cellStyle name="Separador de milhares 2 2 2 2 2 2 4 4 4" xfId="21251"/>
    <cellStyle name="Separador de milhares 2 2 2 2 2 2 4 5" xfId="12495"/>
    <cellStyle name="Separador de milhares 2 2 2 2 2 2 4 5 2" xfId="29862"/>
    <cellStyle name="Separador de milhares 2 2 2 2 2 2 4 6" xfId="16889"/>
    <cellStyle name="Separador de milhares 2 2 2 2 2 2 4 6 2" xfId="25558"/>
    <cellStyle name="Separador de milhares 2 2 2 2 2 2 4 7" xfId="21246"/>
    <cellStyle name="Separador de milhares 2 2 2 2 2 2 5" xfId="3796"/>
    <cellStyle name="Separador de milhares 2 2 2 2 2 2 5 2" xfId="3797"/>
    <cellStyle name="Separador de milhares 2 2 2 2 2 2 5 2 2" xfId="3798"/>
    <cellStyle name="Separador de milhares 2 2 2 2 2 2 5 2 2 2" xfId="12503"/>
    <cellStyle name="Separador de milhares 2 2 2 2 2 2 5 2 2 2 2" xfId="29870"/>
    <cellStyle name="Separador de milhares 2 2 2 2 2 2 5 2 2 3" xfId="16897"/>
    <cellStyle name="Separador de milhares 2 2 2 2 2 2 5 2 2 3 2" xfId="25566"/>
    <cellStyle name="Separador de milhares 2 2 2 2 2 2 5 2 2 4" xfId="21254"/>
    <cellStyle name="Separador de milhares 2 2 2 2 2 2 5 2 3" xfId="3799"/>
    <cellStyle name="Separador de milhares 2 2 2 2 2 2 5 2 3 2" xfId="12504"/>
    <cellStyle name="Separador de milhares 2 2 2 2 2 2 5 2 3 2 2" xfId="29871"/>
    <cellStyle name="Separador de milhares 2 2 2 2 2 2 5 2 3 3" xfId="16898"/>
    <cellStyle name="Separador de milhares 2 2 2 2 2 2 5 2 3 3 2" xfId="25567"/>
    <cellStyle name="Separador de milhares 2 2 2 2 2 2 5 2 3 4" xfId="21255"/>
    <cellStyle name="Separador de milhares 2 2 2 2 2 2 5 2 4" xfId="12502"/>
    <cellStyle name="Separador de milhares 2 2 2 2 2 2 5 2 4 2" xfId="29869"/>
    <cellStyle name="Separador de milhares 2 2 2 2 2 2 5 2 5" xfId="16896"/>
    <cellStyle name="Separador de milhares 2 2 2 2 2 2 5 2 5 2" xfId="25565"/>
    <cellStyle name="Separador de milhares 2 2 2 2 2 2 5 2 6" xfId="21253"/>
    <cellStyle name="Separador de milhares 2 2 2 2 2 2 5 3" xfId="3800"/>
    <cellStyle name="Separador de milhares 2 2 2 2 2 2 5 3 2" xfId="12505"/>
    <cellStyle name="Separador de milhares 2 2 2 2 2 2 5 3 2 2" xfId="29872"/>
    <cellStyle name="Separador de milhares 2 2 2 2 2 2 5 3 3" xfId="16899"/>
    <cellStyle name="Separador de milhares 2 2 2 2 2 2 5 3 3 2" xfId="25568"/>
    <cellStyle name="Separador de milhares 2 2 2 2 2 2 5 3 4" xfId="21256"/>
    <cellStyle name="Separador de milhares 2 2 2 2 2 2 5 4" xfId="3801"/>
    <cellStyle name="Separador de milhares 2 2 2 2 2 2 5 4 2" xfId="12506"/>
    <cellStyle name="Separador de milhares 2 2 2 2 2 2 5 4 2 2" xfId="29873"/>
    <cellStyle name="Separador de milhares 2 2 2 2 2 2 5 4 3" xfId="16900"/>
    <cellStyle name="Separador de milhares 2 2 2 2 2 2 5 4 3 2" xfId="25569"/>
    <cellStyle name="Separador de milhares 2 2 2 2 2 2 5 4 4" xfId="21257"/>
    <cellStyle name="Separador de milhares 2 2 2 2 2 2 5 5" xfId="12501"/>
    <cellStyle name="Separador de milhares 2 2 2 2 2 2 5 5 2" xfId="29868"/>
    <cellStyle name="Separador de milhares 2 2 2 2 2 2 5 6" xfId="16895"/>
    <cellStyle name="Separador de milhares 2 2 2 2 2 2 5 6 2" xfId="25564"/>
    <cellStyle name="Separador de milhares 2 2 2 2 2 2 5 7" xfId="21252"/>
    <cellStyle name="Separador de milhares 2 2 2 2 2 2 6" xfId="3802"/>
    <cellStyle name="Separador de milhares 2 2 2 2 2 2 6 2" xfId="3803"/>
    <cellStyle name="Separador de milhares 2 2 2 2 2 2 6 2 2" xfId="12508"/>
    <cellStyle name="Separador de milhares 2 2 2 2 2 2 6 2 2 2" xfId="29875"/>
    <cellStyle name="Separador de milhares 2 2 2 2 2 2 6 2 3" xfId="16902"/>
    <cellStyle name="Separador de milhares 2 2 2 2 2 2 6 2 3 2" xfId="25571"/>
    <cellStyle name="Separador de milhares 2 2 2 2 2 2 6 2 4" xfId="21259"/>
    <cellStyle name="Separador de milhares 2 2 2 2 2 2 6 3" xfId="3804"/>
    <cellStyle name="Separador de milhares 2 2 2 2 2 2 6 3 2" xfId="12509"/>
    <cellStyle name="Separador de milhares 2 2 2 2 2 2 6 3 2 2" xfId="29876"/>
    <cellStyle name="Separador de milhares 2 2 2 2 2 2 6 3 3" xfId="16903"/>
    <cellStyle name="Separador de milhares 2 2 2 2 2 2 6 3 3 2" xfId="25572"/>
    <cellStyle name="Separador de milhares 2 2 2 2 2 2 6 3 4" xfId="21260"/>
    <cellStyle name="Separador de milhares 2 2 2 2 2 2 6 4" xfId="12507"/>
    <cellStyle name="Separador de milhares 2 2 2 2 2 2 6 4 2" xfId="29874"/>
    <cellStyle name="Separador de milhares 2 2 2 2 2 2 6 5" xfId="16901"/>
    <cellStyle name="Separador de milhares 2 2 2 2 2 2 6 5 2" xfId="25570"/>
    <cellStyle name="Separador de milhares 2 2 2 2 2 2 6 6" xfId="21258"/>
    <cellStyle name="Separador de milhares 2 2 2 2 2 2 7" xfId="3805"/>
    <cellStyle name="Separador de milhares 2 2 2 2 2 2 7 2" xfId="12510"/>
    <cellStyle name="Separador de milhares 2 2 2 2 2 2 7 2 2" xfId="29877"/>
    <cellStyle name="Separador de milhares 2 2 2 2 2 2 7 3" xfId="16904"/>
    <cellStyle name="Separador de milhares 2 2 2 2 2 2 7 3 2" xfId="25573"/>
    <cellStyle name="Separador de milhares 2 2 2 2 2 2 7 4" xfId="21261"/>
    <cellStyle name="Separador de milhares 2 2 2 2 2 2 8" xfId="3806"/>
    <cellStyle name="Separador de milhares 2 2 2 2 2 2 8 2" xfId="12511"/>
    <cellStyle name="Separador de milhares 2 2 2 2 2 2 8 2 2" xfId="29878"/>
    <cellStyle name="Separador de milhares 2 2 2 2 2 2 8 3" xfId="16905"/>
    <cellStyle name="Separador de milhares 2 2 2 2 2 2 8 3 2" xfId="25574"/>
    <cellStyle name="Separador de milhares 2 2 2 2 2 2 8 4" xfId="21262"/>
    <cellStyle name="Separador de milhares 2 2 2 2 2 2 9" xfId="8422"/>
    <cellStyle name="Separador de milhares 2 2 2 2 2 2 9 2" xfId="12889"/>
    <cellStyle name="Separador de milhares 2 2 2 2 2 2 9 2 2" xfId="30256"/>
    <cellStyle name="Separador de milhares 2 2 2 2 2 2 9 3" xfId="17284"/>
    <cellStyle name="Separador de milhares 2 2 2 2 2 2 9 3 2" xfId="25952"/>
    <cellStyle name="Separador de milhares 2 2 2 2 2 2 9 4" xfId="21640"/>
    <cellStyle name="Separador de milhares 2 2 2 2 2 3" xfId="3807"/>
    <cellStyle name="Separador de milhares 2 2 2 2 2 3 2" xfId="3808"/>
    <cellStyle name="Separador de milhares 2 2 2 2 2 3 2 2" xfId="3809"/>
    <cellStyle name="Separador de milhares 2 2 2 2 2 3 2 2 2" xfId="12514"/>
    <cellStyle name="Separador de milhares 2 2 2 2 2 3 2 2 2 2" xfId="29881"/>
    <cellStyle name="Separador de milhares 2 2 2 2 2 3 2 2 3" xfId="16908"/>
    <cellStyle name="Separador de milhares 2 2 2 2 2 3 2 2 3 2" xfId="25577"/>
    <cellStyle name="Separador de milhares 2 2 2 2 2 3 2 2 4" xfId="21265"/>
    <cellStyle name="Separador de milhares 2 2 2 2 2 3 2 3" xfId="3810"/>
    <cellStyle name="Separador de milhares 2 2 2 2 2 3 2 3 2" xfId="12515"/>
    <cellStyle name="Separador de milhares 2 2 2 2 2 3 2 3 2 2" xfId="29882"/>
    <cellStyle name="Separador de milhares 2 2 2 2 2 3 2 3 3" xfId="16909"/>
    <cellStyle name="Separador de milhares 2 2 2 2 2 3 2 3 3 2" xfId="25578"/>
    <cellStyle name="Separador de milhares 2 2 2 2 2 3 2 3 4" xfId="21266"/>
    <cellStyle name="Separador de milhares 2 2 2 2 2 3 2 4" xfId="12513"/>
    <cellStyle name="Separador de milhares 2 2 2 2 2 3 2 4 2" xfId="29880"/>
    <cellStyle name="Separador de milhares 2 2 2 2 2 3 2 5" xfId="16907"/>
    <cellStyle name="Separador de milhares 2 2 2 2 2 3 2 5 2" xfId="25576"/>
    <cellStyle name="Separador de milhares 2 2 2 2 2 3 2 6" xfId="21264"/>
    <cellStyle name="Separador de milhares 2 2 2 2 2 3 3" xfId="3811"/>
    <cellStyle name="Separador de milhares 2 2 2 2 2 3 3 2" xfId="3812"/>
    <cellStyle name="Separador de milhares 2 2 2 2 2 3 3 2 2" xfId="12517"/>
    <cellStyle name="Separador de milhares 2 2 2 2 2 3 3 2 2 2" xfId="29884"/>
    <cellStyle name="Separador de milhares 2 2 2 2 2 3 3 2 3" xfId="16911"/>
    <cellStyle name="Separador de milhares 2 2 2 2 2 3 3 2 3 2" xfId="25580"/>
    <cellStyle name="Separador de milhares 2 2 2 2 2 3 3 2 4" xfId="21268"/>
    <cellStyle name="Separador de milhares 2 2 2 2 2 3 3 3" xfId="3813"/>
    <cellStyle name="Separador de milhares 2 2 2 2 2 3 3 3 2" xfId="12518"/>
    <cellStyle name="Separador de milhares 2 2 2 2 2 3 3 3 2 2" xfId="29885"/>
    <cellStyle name="Separador de milhares 2 2 2 2 2 3 3 3 3" xfId="16912"/>
    <cellStyle name="Separador de milhares 2 2 2 2 2 3 3 3 3 2" xfId="25581"/>
    <cellStyle name="Separador de milhares 2 2 2 2 2 3 3 3 4" xfId="21269"/>
    <cellStyle name="Separador de milhares 2 2 2 2 2 3 3 4" xfId="12516"/>
    <cellStyle name="Separador de milhares 2 2 2 2 2 3 3 4 2" xfId="29883"/>
    <cellStyle name="Separador de milhares 2 2 2 2 2 3 3 5" xfId="16910"/>
    <cellStyle name="Separador de milhares 2 2 2 2 2 3 3 5 2" xfId="25579"/>
    <cellStyle name="Separador de milhares 2 2 2 2 2 3 3 6" xfId="21267"/>
    <cellStyle name="Separador de milhares 2 2 2 2 2 3 4" xfId="3814"/>
    <cellStyle name="Separador de milhares 2 2 2 2 2 3 4 2" xfId="12519"/>
    <cellStyle name="Separador de milhares 2 2 2 2 2 3 4 2 2" xfId="29886"/>
    <cellStyle name="Separador de milhares 2 2 2 2 2 3 4 3" xfId="16913"/>
    <cellStyle name="Separador de milhares 2 2 2 2 2 3 4 3 2" xfId="25582"/>
    <cellStyle name="Separador de milhares 2 2 2 2 2 3 4 4" xfId="21270"/>
    <cellStyle name="Separador de milhares 2 2 2 2 2 3 5" xfId="3815"/>
    <cellStyle name="Separador de milhares 2 2 2 2 2 3 5 2" xfId="12520"/>
    <cellStyle name="Separador de milhares 2 2 2 2 2 3 5 2 2" xfId="29887"/>
    <cellStyle name="Separador de milhares 2 2 2 2 2 3 5 3" xfId="16914"/>
    <cellStyle name="Separador de milhares 2 2 2 2 2 3 5 3 2" xfId="25583"/>
    <cellStyle name="Separador de milhares 2 2 2 2 2 3 5 4" xfId="21271"/>
    <cellStyle name="Separador de milhares 2 2 2 2 2 3 6" xfId="8848"/>
    <cellStyle name="Separador de milhares 2 2 2 2 2 3 6 2" xfId="13201"/>
    <cellStyle name="Separador de milhares 2 2 2 2 2 3 6 2 2" xfId="30568"/>
    <cellStyle name="Separador de milhares 2 2 2 2 2 3 6 3" xfId="17642"/>
    <cellStyle name="Separador de milhares 2 2 2 2 2 3 6 3 2" xfId="26264"/>
    <cellStyle name="Separador de milhares 2 2 2 2 2 3 6 4" xfId="21952"/>
    <cellStyle name="Separador de milhares 2 2 2 2 2 3 7" xfId="12512"/>
    <cellStyle name="Separador de milhares 2 2 2 2 2 3 7 2" xfId="29879"/>
    <cellStyle name="Separador de milhares 2 2 2 2 2 3 8" xfId="16906"/>
    <cellStyle name="Separador de milhares 2 2 2 2 2 3 8 2" xfId="25575"/>
    <cellStyle name="Separador de milhares 2 2 2 2 2 3 9" xfId="21263"/>
    <cellStyle name="Separador de milhares 2 2 2 2 2 4" xfId="3816"/>
    <cellStyle name="Separador de milhares 2 2 2 2 2 4 2" xfId="3817"/>
    <cellStyle name="Separador de milhares 2 2 2 2 2 4 2 2" xfId="3818"/>
    <cellStyle name="Separador de milhares 2 2 2 2 2 4 2 2 2" xfId="12523"/>
    <cellStyle name="Separador de milhares 2 2 2 2 2 4 2 2 2 2" xfId="29890"/>
    <cellStyle name="Separador de milhares 2 2 2 2 2 4 2 2 3" xfId="16917"/>
    <cellStyle name="Separador de milhares 2 2 2 2 2 4 2 2 3 2" xfId="25586"/>
    <cellStyle name="Separador de milhares 2 2 2 2 2 4 2 2 4" xfId="21274"/>
    <cellStyle name="Separador de milhares 2 2 2 2 2 4 2 3" xfId="3819"/>
    <cellStyle name="Separador de milhares 2 2 2 2 2 4 2 3 2" xfId="12524"/>
    <cellStyle name="Separador de milhares 2 2 2 2 2 4 2 3 2 2" xfId="29891"/>
    <cellStyle name="Separador de milhares 2 2 2 2 2 4 2 3 3" xfId="16918"/>
    <cellStyle name="Separador de milhares 2 2 2 2 2 4 2 3 3 2" xfId="25587"/>
    <cellStyle name="Separador de milhares 2 2 2 2 2 4 2 3 4" xfId="21275"/>
    <cellStyle name="Separador de milhares 2 2 2 2 2 4 2 4" xfId="12522"/>
    <cellStyle name="Separador de milhares 2 2 2 2 2 4 2 4 2" xfId="29889"/>
    <cellStyle name="Separador de milhares 2 2 2 2 2 4 2 5" xfId="16916"/>
    <cellStyle name="Separador de milhares 2 2 2 2 2 4 2 5 2" xfId="25585"/>
    <cellStyle name="Separador de milhares 2 2 2 2 2 4 2 6" xfId="21273"/>
    <cellStyle name="Separador de milhares 2 2 2 2 2 4 3" xfId="3820"/>
    <cellStyle name="Separador de milhares 2 2 2 2 2 4 3 2" xfId="3821"/>
    <cellStyle name="Separador de milhares 2 2 2 2 2 4 3 2 2" xfId="12526"/>
    <cellStyle name="Separador de milhares 2 2 2 2 2 4 3 2 2 2" xfId="29893"/>
    <cellStyle name="Separador de milhares 2 2 2 2 2 4 3 2 3" xfId="16920"/>
    <cellStyle name="Separador de milhares 2 2 2 2 2 4 3 2 3 2" xfId="25589"/>
    <cellStyle name="Separador de milhares 2 2 2 2 2 4 3 2 4" xfId="21277"/>
    <cellStyle name="Separador de milhares 2 2 2 2 2 4 3 3" xfId="3822"/>
    <cellStyle name="Separador de milhares 2 2 2 2 2 4 3 3 2" xfId="12527"/>
    <cellStyle name="Separador de milhares 2 2 2 2 2 4 3 3 2 2" xfId="29894"/>
    <cellStyle name="Separador de milhares 2 2 2 2 2 4 3 3 3" xfId="16921"/>
    <cellStyle name="Separador de milhares 2 2 2 2 2 4 3 3 3 2" xfId="25590"/>
    <cellStyle name="Separador de milhares 2 2 2 2 2 4 3 3 4" xfId="21278"/>
    <cellStyle name="Separador de milhares 2 2 2 2 2 4 3 4" xfId="12525"/>
    <cellStyle name="Separador de milhares 2 2 2 2 2 4 3 4 2" xfId="29892"/>
    <cellStyle name="Separador de milhares 2 2 2 2 2 4 3 5" xfId="16919"/>
    <cellStyle name="Separador de milhares 2 2 2 2 2 4 3 5 2" xfId="25588"/>
    <cellStyle name="Separador de milhares 2 2 2 2 2 4 3 6" xfId="21276"/>
    <cellStyle name="Separador de milhares 2 2 2 2 2 4 4" xfId="3823"/>
    <cellStyle name="Separador de milhares 2 2 2 2 2 4 4 2" xfId="12528"/>
    <cellStyle name="Separador de milhares 2 2 2 2 2 4 4 2 2" xfId="29895"/>
    <cellStyle name="Separador de milhares 2 2 2 2 2 4 4 3" xfId="16922"/>
    <cellStyle name="Separador de milhares 2 2 2 2 2 4 4 3 2" xfId="25591"/>
    <cellStyle name="Separador de milhares 2 2 2 2 2 4 4 4" xfId="21279"/>
    <cellStyle name="Separador de milhares 2 2 2 2 2 4 5" xfId="3824"/>
    <cellStyle name="Separador de milhares 2 2 2 2 2 4 5 2" xfId="12529"/>
    <cellStyle name="Separador de milhares 2 2 2 2 2 4 5 2 2" xfId="29896"/>
    <cellStyle name="Separador de milhares 2 2 2 2 2 4 5 3" xfId="16923"/>
    <cellStyle name="Separador de milhares 2 2 2 2 2 4 5 3 2" xfId="25592"/>
    <cellStyle name="Separador de milhares 2 2 2 2 2 4 5 4" xfId="21280"/>
    <cellStyle name="Separador de milhares 2 2 2 2 2 4 6" xfId="12521"/>
    <cellStyle name="Separador de milhares 2 2 2 2 2 4 6 2" xfId="29888"/>
    <cellStyle name="Separador de milhares 2 2 2 2 2 4 7" xfId="16915"/>
    <cellStyle name="Separador de milhares 2 2 2 2 2 4 7 2" xfId="25584"/>
    <cellStyle name="Separador de milhares 2 2 2 2 2 4 8" xfId="21272"/>
    <cellStyle name="Separador de milhares 2 2 2 2 2 5" xfId="3825"/>
    <cellStyle name="Separador de milhares 2 2 2 2 2 5 2" xfId="3826"/>
    <cellStyle name="Separador de milhares 2 2 2 2 2 5 2 2" xfId="3827"/>
    <cellStyle name="Separador de milhares 2 2 2 2 2 5 2 2 2" xfId="12532"/>
    <cellStyle name="Separador de milhares 2 2 2 2 2 5 2 2 2 2" xfId="29899"/>
    <cellStyle name="Separador de milhares 2 2 2 2 2 5 2 2 3" xfId="16926"/>
    <cellStyle name="Separador de milhares 2 2 2 2 2 5 2 2 3 2" xfId="25595"/>
    <cellStyle name="Separador de milhares 2 2 2 2 2 5 2 2 4" xfId="21283"/>
    <cellStyle name="Separador de milhares 2 2 2 2 2 5 2 3" xfId="3828"/>
    <cellStyle name="Separador de milhares 2 2 2 2 2 5 2 3 2" xfId="12533"/>
    <cellStyle name="Separador de milhares 2 2 2 2 2 5 2 3 2 2" xfId="29900"/>
    <cellStyle name="Separador de milhares 2 2 2 2 2 5 2 3 3" xfId="16927"/>
    <cellStyle name="Separador de milhares 2 2 2 2 2 5 2 3 3 2" xfId="25596"/>
    <cellStyle name="Separador de milhares 2 2 2 2 2 5 2 3 4" xfId="21284"/>
    <cellStyle name="Separador de milhares 2 2 2 2 2 5 2 4" xfId="12531"/>
    <cellStyle name="Separador de milhares 2 2 2 2 2 5 2 4 2" xfId="29898"/>
    <cellStyle name="Separador de milhares 2 2 2 2 2 5 2 5" xfId="16925"/>
    <cellStyle name="Separador de milhares 2 2 2 2 2 5 2 5 2" xfId="25594"/>
    <cellStyle name="Separador de milhares 2 2 2 2 2 5 2 6" xfId="21282"/>
    <cellStyle name="Separador de milhares 2 2 2 2 2 5 3" xfId="3829"/>
    <cellStyle name="Separador de milhares 2 2 2 2 2 5 3 2" xfId="12534"/>
    <cellStyle name="Separador de milhares 2 2 2 2 2 5 3 2 2" xfId="29901"/>
    <cellStyle name="Separador de milhares 2 2 2 2 2 5 3 3" xfId="16928"/>
    <cellStyle name="Separador de milhares 2 2 2 2 2 5 3 3 2" xfId="25597"/>
    <cellStyle name="Separador de milhares 2 2 2 2 2 5 3 4" xfId="21285"/>
    <cellStyle name="Separador de milhares 2 2 2 2 2 5 4" xfId="3830"/>
    <cellStyle name="Separador de milhares 2 2 2 2 2 5 4 2" xfId="12535"/>
    <cellStyle name="Separador de milhares 2 2 2 2 2 5 4 2 2" xfId="29902"/>
    <cellStyle name="Separador de milhares 2 2 2 2 2 5 4 3" xfId="16929"/>
    <cellStyle name="Separador de milhares 2 2 2 2 2 5 4 3 2" xfId="25598"/>
    <cellStyle name="Separador de milhares 2 2 2 2 2 5 4 4" xfId="21286"/>
    <cellStyle name="Separador de milhares 2 2 2 2 2 5 5" xfId="12530"/>
    <cellStyle name="Separador de milhares 2 2 2 2 2 5 5 2" xfId="29897"/>
    <cellStyle name="Separador de milhares 2 2 2 2 2 5 6" xfId="16924"/>
    <cellStyle name="Separador de milhares 2 2 2 2 2 5 6 2" xfId="25593"/>
    <cellStyle name="Separador de milhares 2 2 2 2 2 5 7" xfId="21281"/>
    <cellStyle name="Separador de milhares 2 2 2 2 2 6" xfId="3831"/>
    <cellStyle name="Separador de milhares 2 2 2 2 2 6 2" xfId="3832"/>
    <cellStyle name="Separador de milhares 2 2 2 2 2 6 2 2" xfId="3833"/>
    <cellStyle name="Separador de milhares 2 2 2 2 2 6 2 2 2" xfId="12538"/>
    <cellStyle name="Separador de milhares 2 2 2 2 2 6 2 2 2 2" xfId="29905"/>
    <cellStyle name="Separador de milhares 2 2 2 2 2 6 2 2 3" xfId="16932"/>
    <cellStyle name="Separador de milhares 2 2 2 2 2 6 2 2 3 2" xfId="25601"/>
    <cellStyle name="Separador de milhares 2 2 2 2 2 6 2 2 4" xfId="21289"/>
    <cellStyle name="Separador de milhares 2 2 2 2 2 6 2 3" xfId="3834"/>
    <cellStyle name="Separador de milhares 2 2 2 2 2 6 2 3 2" xfId="12539"/>
    <cellStyle name="Separador de milhares 2 2 2 2 2 6 2 3 2 2" xfId="29906"/>
    <cellStyle name="Separador de milhares 2 2 2 2 2 6 2 3 3" xfId="16933"/>
    <cellStyle name="Separador de milhares 2 2 2 2 2 6 2 3 3 2" xfId="25602"/>
    <cellStyle name="Separador de milhares 2 2 2 2 2 6 2 3 4" xfId="21290"/>
    <cellStyle name="Separador de milhares 2 2 2 2 2 6 2 4" xfId="12537"/>
    <cellStyle name="Separador de milhares 2 2 2 2 2 6 2 4 2" xfId="29904"/>
    <cellStyle name="Separador de milhares 2 2 2 2 2 6 2 5" xfId="16931"/>
    <cellStyle name="Separador de milhares 2 2 2 2 2 6 2 5 2" xfId="25600"/>
    <cellStyle name="Separador de milhares 2 2 2 2 2 6 2 6" xfId="21288"/>
    <cellStyle name="Separador de milhares 2 2 2 2 2 6 3" xfId="3835"/>
    <cellStyle name="Separador de milhares 2 2 2 2 2 6 3 2" xfId="12540"/>
    <cellStyle name="Separador de milhares 2 2 2 2 2 6 3 2 2" xfId="29907"/>
    <cellStyle name="Separador de milhares 2 2 2 2 2 6 3 3" xfId="16934"/>
    <cellStyle name="Separador de milhares 2 2 2 2 2 6 3 3 2" xfId="25603"/>
    <cellStyle name="Separador de milhares 2 2 2 2 2 6 3 4" xfId="21291"/>
    <cellStyle name="Separador de milhares 2 2 2 2 2 6 4" xfId="3836"/>
    <cellStyle name="Separador de milhares 2 2 2 2 2 6 4 2" xfId="12541"/>
    <cellStyle name="Separador de milhares 2 2 2 2 2 6 4 2 2" xfId="29908"/>
    <cellStyle name="Separador de milhares 2 2 2 2 2 6 4 3" xfId="16935"/>
    <cellStyle name="Separador de milhares 2 2 2 2 2 6 4 3 2" xfId="25604"/>
    <cellStyle name="Separador de milhares 2 2 2 2 2 6 4 4" xfId="21292"/>
    <cellStyle name="Separador de milhares 2 2 2 2 2 6 5" xfId="12536"/>
    <cellStyle name="Separador de milhares 2 2 2 2 2 6 5 2" xfId="29903"/>
    <cellStyle name="Separador de milhares 2 2 2 2 2 6 6" xfId="16930"/>
    <cellStyle name="Separador de milhares 2 2 2 2 2 6 6 2" xfId="25599"/>
    <cellStyle name="Separador de milhares 2 2 2 2 2 6 7" xfId="21287"/>
    <cellStyle name="Separador de milhares 2 2 2 2 2 7" xfId="3837"/>
    <cellStyle name="Separador de milhares 2 2 2 2 2 7 2" xfId="3838"/>
    <cellStyle name="Separador de milhares 2 2 2 2 2 7 2 2" xfId="12543"/>
    <cellStyle name="Separador de milhares 2 2 2 2 2 7 2 2 2" xfId="29910"/>
    <cellStyle name="Separador de milhares 2 2 2 2 2 7 2 3" xfId="16937"/>
    <cellStyle name="Separador de milhares 2 2 2 2 2 7 2 3 2" xfId="25606"/>
    <cellStyle name="Separador de milhares 2 2 2 2 2 7 2 4" xfId="21294"/>
    <cellStyle name="Separador de milhares 2 2 2 2 2 7 3" xfId="3839"/>
    <cellStyle name="Separador de milhares 2 2 2 2 2 7 3 2" xfId="12544"/>
    <cellStyle name="Separador de milhares 2 2 2 2 2 7 3 2 2" xfId="29911"/>
    <cellStyle name="Separador de milhares 2 2 2 2 2 7 3 3" xfId="16938"/>
    <cellStyle name="Separador de milhares 2 2 2 2 2 7 3 3 2" xfId="25607"/>
    <cellStyle name="Separador de milhares 2 2 2 2 2 7 3 4" xfId="21295"/>
    <cellStyle name="Separador de milhares 2 2 2 2 2 7 4" xfId="12542"/>
    <cellStyle name="Separador de milhares 2 2 2 2 2 7 4 2" xfId="29909"/>
    <cellStyle name="Separador de milhares 2 2 2 2 2 7 5" xfId="16936"/>
    <cellStyle name="Separador de milhares 2 2 2 2 2 7 5 2" xfId="25605"/>
    <cellStyle name="Separador de milhares 2 2 2 2 2 7 6" xfId="21293"/>
    <cellStyle name="Separador de milhares 2 2 2 2 2 8" xfId="3840"/>
    <cellStyle name="Separador de milhares 2 2 2 2 2 8 2" xfId="12545"/>
    <cellStyle name="Separador de milhares 2 2 2 2 2 8 2 2" xfId="29912"/>
    <cellStyle name="Separador de milhares 2 2 2 2 2 8 3" xfId="16939"/>
    <cellStyle name="Separador de milhares 2 2 2 2 2 8 3 2" xfId="25608"/>
    <cellStyle name="Separador de milhares 2 2 2 2 2 8 4" xfId="21296"/>
    <cellStyle name="Separador de milhares 2 2 2 2 2 9" xfId="3841"/>
    <cellStyle name="Separador de milhares 2 2 2 2 2 9 2" xfId="12546"/>
    <cellStyle name="Separador de milhares 2 2 2 2 2 9 2 2" xfId="29913"/>
    <cellStyle name="Separador de milhares 2 2 2 2 2 9 3" xfId="16940"/>
    <cellStyle name="Separador de milhares 2 2 2 2 2 9 3 2" xfId="25609"/>
    <cellStyle name="Separador de milhares 2 2 2 2 2 9 4" xfId="21297"/>
    <cellStyle name="Separador de milhares 2 2 2 2 3" xfId="3842"/>
    <cellStyle name="Separador de milhares 2 2 2 2 3 10" xfId="8849"/>
    <cellStyle name="Separador de milhares 2 2 2 2 3 10 2" xfId="13202"/>
    <cellStyle name="Separador de milhares 2 2 2 2 3 10 2 2" xfId="30569"/>
    <cellStyle name="Separador de milhares 2 2 2 2 3 10 3" xfId="17643"/>
    <cellStyle name="Separador de milhares 2 2 2 2 3 10 3 2" xfId="26265"/>
    <cellStyle name="Separador de milhares 2 2 2 2 3 10 4" xfId="21953"/>
    <cellStyle name="Separador de milhares 2 2 2 2 3 11" xfId="12547"/>
    <cellStyle name="Separador de milhares 2 2 2 2 3 11 2" xfId="29914"/>
    <cellStyle name="Separador de milhares 2 2 2 2 3 12" xfId="16941"/>
    <cellStyle name="Separador de milhares 2 2 2 2 3 12 2" xfId="25610"/>
    <cellStyle name="Separador de milhares 2 2 2 2 3 13" xfId="21298"/>
    <cellStyle name="Separador de milhares 2 2 2 2 3 2" xfId="3843"/>
    <cellStyle name="Separador de milhares 2 2 2 2 3 2 2" xfId="3844"/>
    <cellStyle name="Separador de milhares 2 2 2 2 3 2 2 2" xfId="3845"/>
    <cellStyle name="Separador de milhares 2 2 2 2 3 2 2 2 2" xfId="12550"/>
    <cellStyle name="Separador de milhares 2 2 2 2 3 2 2 2 2 2" xfId="29917"/>
    <cellStyle name="Separador de milhares 2 2 2 2 3 2 2 2 3" xfId="16944"/>
    <cellStyle name="Separador de milhares 2 2 2 2 3 2 2 2 3 2" xfId="25613"/>
    <cellStyle name="Separador de milhares 2 2 2 2 3 2 2 2 4" xfId="21301"/>
    <cellStyle name="Separador de milhares 2 2 2 2 3 2 2 3" xfId="3846"/>
    <cellStyle name="Separador de milhares 2 2 2 2 3 2 2 3 2" xfId="12551"/>
    <cellStyle name="Separador de milhares 2 2 2 2 3 2 2 3 2 2" xfId="29918"/>
    <cellStyle name="Separador de milhares 2 2 2 2 3 2 2 3 3" xfId="16945"/>
    <cellStyle name="Separador de milhares 2 2 2 2 3 2 2 3 3 2" xfId="25614"/>
    <cellStyle name="Separador de milhares 2 2 2 2 3 2 2 3 4" xfId="21302"/>
    <cellStyle name="Separador de milhares 2 2 2 2 3 2 2 4" xfId="12549"/>
    <cellStyle name="Separador de milhares 2 2 2 2 3 2 2 4 2" xfId="29916"/>
    <cellStyle name="Separador de milhares 2 2 2 2 3 2 2 5" xfId="16943"/>
    <cellStyle name="Separador de milhares 2 2 2 2 3 2 2 5 2" xfId="25612"/>
    <cellStyle name="Separador de milhares 2 2 2 2 3 2 2 6" xfId="21300"/>
    <cellStyle name="Separador de milhares 2 2 2 2 3 2 3" xfId="3847"/>
    <cellStyle name="Separador de milhares 2 2 2 2 3 2 3 2" xfId="3848"/>
    <cellStyle name="Separador de milhares 2 2 2 2 3 2 3 2 2" xfId="12553"/>
    <cellStyle name="Separador de milhares 2 2 2 2 3 2 3 2 2 2" xfId="29920"/>
    <cellStyle name="Separador de milhares 2 2 2 2 3 2 3 2 3" xfId="16947"/>
    <cellStyle name="Separador de milhares 2 2 2 2 3 2 3 2 3 2" xfId="25616"/>
    <cellStyle name="Separador de milhares 2 2 2 2 3 2 3 2 4" xfId="21304"/>
    <cellStyle name="Separador de milhares 2 2 2 2 3 2 3 3" xfId="3849"/>
    <cellStyle name="Separador de milhares 2 2 2 2 3 2 3 3 2" xfId="12554"/>
    <cellStyle name="Separador de milhares 2 2 2 2 3 2 3 3 2 2" xfId="29921"/>
    <cellStyle name="Separador de milhares 2 2 2 2 3 2 3 3 3" xfId="16948"/>
    <cellStyle name="Separador de milhares 2 2 2 2 3 2 3 3 3 2" xfId="25617"/>
    <cellStyle name="Separador de milhares 2 2 2 2 3 2 3 3 4" xfId="21305"/>
    <cellStyle name="Separador de milhares 2 2 2 2 3 2 3 4" xfId="12552"/>
    <cellStyle name="Separador de milhares 2 2 2 2 3 2 3 4 2" xfId="29919"/>
    <cellStyle name="Separador de milhares 2 2 2 2 3 2 3 5" xfId="16946"/>
    <cellStyle name="Separador de milhares 2 2 2 2 3 2 3 5 2" xfId="25615"/>
    <cellStyle name="Separador de milhares 2 2 2 2 3 2 3 6" xfId="21303"/>
    <cellStyle name="Separador de milhares 2 2 2 2 3 2 4" xfId="3850"/>
    <cellStyle name="Separador de milhares 2 2 2 2 3 2 4 2" xfId="12555"/>
    <cellStyle name="Separador de milhares 2 2 2 2 3 2 4 2 2" xfId="29922"/>
    <cellStyle name="Separador de milhares 2 2 2 2 3 2 4 3" xfId="16949"/>
    <cellStyle name="Separador de milhares 2 2 2 2 3 2 4 3 2" xfId="25618"/>
    <cellStyle name="Separador de milhares 2 2 2 2 3 2 4 4" xfId="21306"/>
    <cellStyle name="Separador de milhares 2 2 2 2 3 2 5" xfId="3851"/>
    <cellStyle name="Separador de milhares 2 2 2 2 3 2 5 2" xfId="12556"/>
    <cellStyle name="Separador de milhares 2 2 2 2 3 2 5 2 2" xfId="29923"/>
    <cellStyle name="Separador de milhares 2 2 2 2 3 2 5 3" xfId="16950"/>
    <cellStyle name="Separador de milhares 2 2 2 2 3 2 5 3 2" xfId="25619"/>
    <cellStyle name="Separador de milhares 2 2 2 2 3 2 5 4" xfId="21307"/>
    <cellStyle name="Separador de milhares 2 2 2 2 3 2 6" xfId="8850"/>
    <cellStyle name="Separador de milhares 2 2 2 2 3 2 6 2" xfId="13203"/>
    <cellStyle name="Separador de milhares 2 2 2 2 3 2 6 2 2" xfId="30570"/>
    <cellStyle name="Separador de milhares 2 2 2 2 3 2 6 3" xfId="17644"/>
    <cellStyle name="Separador de milhares 2 2 2 2 3 2 6 3 2" xfId="26266"/>
    <cellStyle name="Separador de milhares 2 2 2 2 3 2 6 4" xfId="21954"/>
    <cellStyle name="Separador de milhares 2 2 2 2 3 2 7" xfId="12548"/>
    <cellStyle name="Separador de milhares 2 2 2 2 3 2 7 2" xfId="29915"/>
    <cellStyle name="Separador de milhares 2 2 2 2 3 2 8" xfId="16942"/>
    <cellStyle name="Separador de milhares 2 2 2 2 3 2 8 2" xfId="25611"/>
    <cellStyle name="Separador de milhares 2 2 2 2 3 2 9" xfId="21299"/>
    <cellStyle name="Separador de milhares 2 2 2 2 3 3" xfId="3852"/>
    <cellStyle name="Separador de milhares 2 2 2 2 3 3 2" xfId="3853"/>
    <cellStyle name="Separador de milhares 2 2 2 2 3 3 2 2" xfId="3854"/>
    <cellStyle name="Separador de milhares 2 2 2 2 3 3 2 2 2" xfId="12559"/>
    <cellStyle name="Separador de milhares 2 2 2 2 3 3 2 2 2 2" xfId="29926"/>
    <cellStyle name="Separador de milhares 2 2 2 2 3 3 2 2 3" xfId="16953"/>
    <cellStyle name="Separador de milhares 2 2 2 2 3 3 2 2 3 2" xfId="25622"/>
    <cellStyle name="Separador de milhares 2 2 2 2 3 3 2 2 4" xfId="21310"/>
    <cellStyle name="Separador de milhares 2 2 2 2 3 3 2 3" xfId="3855"/>
    <cellStyle name="Separador de milhares 2 2 2 2 3 3 2 3 2" xfId="12560"/>
    <cellStyle name="Separador de milhares 2 2 2 2 3 3 2 3 2 2" xfId="29927"/>
    <cellStyle name="Separador de milhares 2 2 2 2 3 3 2 3 3" xfId="16954"/>
    <cellStyle name="Separador de milhares 2 2 2 2 3 3 2 3 3 2" xfId="25623"/>
    <cellStyle name="Separador de milhares 2 2 2 2 3 3 2 3 4" xfId="21311"/>
    <cellStyle name="Separador de milhares 2 2 2 2 3 3 2 4" xfId="12558"/>
    <cellStyle name="Separador de milhares 2 2 2 2 3 3 2 4 2" xfId="29925"/>
    <cellStyle name="Separador de milhares 2 2 2 2 3 3 2 5" xfId="16952"/>
    <cellStyle name="Separador de milhares 2 2 2 2 3 3 2 5 2" xfId="25621"/>
    <cellStyle name="Separador de milhares 2 2 2 2 3 3 2 6" xfId="21309"/>
    <cellStyle name="Separador de milhares 2 2 2 2 3 3 3" xfId="3856"/>
    <cellStyle name="Separador de milhares 2 2 2 2 3 3 3 2" xfId="3857"/>
    <cellStyle name="Separador de milhares 2 2 2 2 3 3 3 2 2" xfId="12562"/>
    <cellStyle name="Separador de milhares 2 2 2 2 3 3 3 2 2 2" xfId="29929"/>
    <cellStyle name="Separador de milhares 2 2 2 2 3 3 3 2 3" xfId="16956"/>
    <cellStyle name="Separador de milhares 2 2 2 2 3 3 3 2 3 2" xfId="25625"/>
    <cellStyle name="Separador de milhares 2 2 2 2 3 3 3 2 4" xfId="21313"/>
    <cellStyle name="Separador de milhares 2 2 2 2 3 3 3 3" xfId="3858"/>
    <cellStyle name="Separador de milhares 2 2 2 2 3 3 3 3 2" xfId="12563"/>
    <cellStyle name="Separador de milhares 2 2 2 2 3 3 3 3 2 2" xfId="29930"/>
    <cellStyle name="Separador de milhares 2 2 2 2 3 3 3 3 3" xfId="16957"/>
    <cellStyle name="Separador de milhares 2 2 2 2 3 3 3 3 3 2" xfId="25626"/>
    <cellStyle name="Separador de milhares 2 2 2 2 3 3 3 3 4" xfId="21314"/>
    <cellStyle name="Separador de milhares 2 2 2 2 3 3 3 4" xfId="12561"/>
    <cellStyle name="Separador de milhares 2 2 2 2 3 3 3 4 2" xfId="29928"/>
    <cellStyle name="Separador de milhares 2 2 2 2 3 3 3 5" xfId="16955"/>
    <cellStyle name="Separador de milhares 2 2 2 2 3 3 3 5 2" xfId="25624"/>
    <cellStyle name="Separador de milhares 2 2 2 2 3 3 3 6" xfId="21312"/>
    <cellStyle name="Separador de milhares 2 2 2 2 3 3 4" xfId="3859"/>
    <cellStyle name="Separador de milhares 2 2 2 2 3 3 4 2" xfId="12564"/>
    <cellStyle name="Separador de milhares 2 2 2 2 3 3 4 2 2" xfId="29931"/>
    <cellStyle name="Separador de milhares 2 2 2 2 3 3 4 3" xfId="16958"/>
    <cellStyle name="Separador de milhares 2 2 2 2 3 3 4 3 2" xfId="25627"/>
    <cellStyle name="Separador de milhares 2 2 2 2 3 3 4 4" xfId="21315"/>
    <cellStyle name="Separador de milhares 2 2 2 2 3 3 5" xfId="3860"/>
    <cellStyle name="Separador de milhares 2 2 2 2 3 3 5 2" xfId="12565"/>
    <cellStyle name="Separador de milhares 2 2 2 2 3 3 5 2 2" xfId="29932"/>
    <cellStyle name="Separador de milhares 2 2 2 2 3 3 5 3" xfId="16959"/>
    <cellStyle name="Separador de milhares 2 2 2 2 3 3 5 3 2" xfId="25628"/>
    <cellStyle name="Separador de milhares 2 2 2 2 3 3 5 4" xfId="21316"/>
    <cellStyle name="Separador de milhares 2 2 2 2 3 3 6" xfId="12557"/>
    <cellStyle name="Separador de milhares 2 2 2 2 3 3 6 2" xfId="29924"/>
    <cellStyle name="Separador de milhares 2 2 2 2 3 3 7" xfId="16951"/>
    <cellStyle name="Separador de milhares 2 2 2 2 3 3 7 2" xfId="25620"/>
    <cellStyle name="Separador de milhares 2 2 2 2 3 3 8" xfId="21308"/>
    <cellStyle name="Separador de milhares 2 2 2 2 3 4" xfId="3861"/>
    <cellStyle name="Separador de milhares 2 2 2 2 3 4 2" xfId="3862"/>
    <cellStyle name="Separador de milhares 2 2 2 2 3 4 2 2" xfId="3863"/>
    <cellStyle name="Separador de milhares 2 2 2 2 3 4 2 2 2" xfId="12568"/>
    <cellStyle name="Separador de milhares 2 2 2 2 3 4 2 2 2 2" xfId="29935"/>
    <cellStyle name="Separador de milhares 2 2 2 2 3 4 2 2 3" xfId="16962"/>
    <cellStyle name="Separador de milhares 2 2 2 2 3 4 2 2 3 2" xfId="25631"/>
    <cellStyle name="Separador de milhares 2 2 2 2 3 4 2 2 4" xfId="21319"/>
    <cellStyle name="Separador de milhares 2 2 2 2 3 4 2 3" xfId="3864"/>
    <cellStyle name="Separador de milhares 2 2 2 2 3 4 2 3 2" xfId="12569"/>
    <cellStyle name="Separador de milhares 2 2 2 2 3 4 2 3 2 2" xfId="29936"/>
    <cellStyle name="Separador de milhares 2 2 2 2 3 4 2 3 3" xfId="16963"/>
    <cellStyle name="Separador de milhares 2 2 2 2 3 4 2 3 3 2" xfId="25632"/>
    <cellStyle name="Separador de milhares 2 2 2 2 3 4 2 3 4" xfId="21320"/>
    <cellStyle name="Separador de milhares 2 2 2 2 3 4 2 4" xfId="12567"/>
    <cellStyle name="Separador de milhares 2 2 2 2 3 4 2 4 2" xfId="29934"/>
    <cellStyle name="Separador de milhares 2 2 2 2 3 4 2 5" xfId="16961"/>
    <cellStyle name="Separador de milhares 2 2 2 2 3 4 2 5 2" xfId="25630"/>
    <cellStyle name="Separador de milhares 2 2 2 2 3 4 2 6" xfId="21318"/>
    <cellStyle name="Separador de milhares 2 2 2 2 3 4 3" xfId="3865"/>
    <cellStyle name="Separador de milhares 2 2 2 2 3 4 3 2" xfId="12570"/>
    <cellStyle name="Separador de milhares 2 2 2 2 3 4 3 2 2" xfId="29937"/>
    <cellStyle name="Separador de milhares 2 2 2 2 3 4 3 3" xfId="16964"/>
    <cellStyle name="Separador de milhares 2 2 2 2 3 4 3 3 2" xfId="25633"/>
    <cellStyle name="Separador de milhares 2 2 2 2 3 4 3 4" xfId="21321"/>
    <cellStyle name="Separador de milhares 2 2 2 2 3 4 4" xfId="3866"/>
    <cellStyle name="Separador de milhares 2 2 2 2 3 4 4 2" xfId="12571"/>
    <cellStyle name="Separador de milhares 2 2 2 2 3 4 4 2 2" xfId="29938"/>
    <cellStyle name="Separador de milhares 2 2 2 2 3 4 4 3" xfId="16965"/>
    <cellStyle name="Separador de milhares 2 2 2 2 3 4 4 3 2" xfId="25634"/>
    <cellStyle name="Separador de milhares 2 2 2 2 3 4 4 4" xfId="21322"/>
    <cellStyle name="Separador de milhares 2 2 2 2 3 4 5" xfId="12566"/>
    <cellStyle name="Separador de milhares 2 2 2 2 3 4 5 2" xfId="29933"/>
    <cellStyle name="Separador de milhares 2 2 2 2 3 4 6" xfId="16960"/>
    <cellStyle name="Separador de milhares 2 2 2 2 3 4 6 2" xfId="25629"/>
    <cellStyle name="Separador de milhares 2 2 2 2 3 4 7" xfId="21317"/>
    <cellStyle name="Separador de milhares 2 2 2 2 3 5" xfId="3867"/>
    <cellStyle name="Separador de milhares 2 2 2 2 3 5 2" xfId="3868"/>
    <cellStyle name="Separador de milhares 2 2 2 2 3 5 2 2" xfId="3869"/>
    <cellStyle name="Separador de milhares 2 2 2 2 3 5 2 2 2" xfId="12574"/>
    <cellStyle name="Separador de milhares 2 2 2 2 3 5 2 2 2 2" xfId="29941"/>
    <cellStyle name="Separador de milhares 2 2 2 2 3 5 2 2 3" xfId="16968"/>
    <cellStyle name="Separador de milhares 2 2 2 2 3 5 2 2 3 2" xfId="25637"/>
    <cellStyle name="Separador de milhares 2 2 2 2 3 5 2 2 4" xfId="21325"/>
    <cellStyle name="Separador de milhares 2 2 2 2 3 5 2 3" xfId="3870"/>
    <cellStyle name="Separador de milhares 2 2 2 2 3 5 2 3 2" xfId="12575"/>
    <cellStyle name="Separador de milhares 2 2 2 2 3 5 2 3 2 2" xfId="29942"/>
    <cellStyle name="Separador de milhares 2 2 2 2 3 5 2 3 3" xfId="16969"/>
    <cellStyle name="Separador de milhares 2 2 2 2 3 5 2 3 3 2" xfId="25638"/>
    <cellStyle name="Separador de milhares 2 2 2 2 3 5 2 3 4" xfId="21326"/>
    <cellStyle name="Separador de milhares 2 2 2 2 3 5 2 4" xfId="12573"/>
    <cellStyle name="Separador de milhares 2 2 2 2 3 5 2 4 2" xfId="29940"/>
    <cellStyle name="Separador de milhares 2 2 2 2 3 5 2 5" xfId="16967"/>
    <cellStyle name="Separador de milhares 2 2 2 2 3 5 2 5 2" xfId="25636"/>
    <cellStyle name="Separador de milhares 2 2 2 2 3 5 2 6" xfId="21324"/>
    <cellStyle name="Separador de milhares 2 2 2 2 3 5 3" xfId="3871"/>
    <cellStyle name="Separador de milhares 2 2 2 2 3 5 3 2" xfId="12576"/>
    <cellStyle name="Separador de milhares 2 2 2 2 3 5 3 2 2" xfId="29943"/>
    <cellStyle name="Separador de milhares 2 2 2 2 3 5 3 3" xfId="16970"/>
    <cellStyle name="Separador de milhares 2 2 2 2 3 5 3 3 2" xfId="25639"/>
    <cellStyle name="Separador de milhares 2 2 2 2 3 5 3 4" xfId="21327"/>
    <cellStyle name="Separador de milhares 2 2 2 2 3 5 4" xfId="3872"/>
    <cellStyle name="Separador de milhares 2 2 2 2 3 5 4 2" xfId="12577"/>
    <cellStyle name="Separador de milhares 2 2 2 2 3 5 4 2 2" xfId="29944"/>
    <cellStyle name="Separador de milhares 2 2 2 2 3 5 4 3" xfId="16971"/>
    <cellStyle name="Separador de milhares 2 2 2 2 3 5 4 3 2" xfId="25640"/>
    <cellStyle name="Separador de milhares 2 2 2 2 3 5 4 4" xfId="21328"/>
    <cellStyle name="Separador de milhares 2 2 2 2 3 5 5" xfId="12572"/>
    <cellStyle name="Separador de milhares 2 2 2 2 3 5 5 2" xfId="29939"/>
    <cellStyle name="Separador de milhares 2 2 2 2 3 5 6" xfId="16966"/>
    <cellStyle name="Separador de milhares 2 2 2 2 3 5 6 2" xfId="25635"/>
    <cellStyle name="Separador de milhares 2 2 2 2 3 5 7" xfId="21323"/>
    <cellStyle name="Separador de milhares 2 2 2 2 3 6" xfId="3873"/>
    <cellStyle name="Separador de milhares 2 2 2 2 3 6 2" xfId="3874"/>
    <cellStyle name="Separador de milhares 2 2 2 2 3 6 2 2" xfId="12579"/>
    <cellStyle name="Separador de milhares 2 2 2 2 3 6 2 2 2" xfId="29946"/>
    <cellStyle name="Separador de milhares 2 2 2 2 3 6 2 3" xfId="16973"/>
    <cellStyle name="Separador de milhares 2 2 2 2 3 6 2 3 2" xfId="25642"/>
    <cellStyle name="Separador de milhares 2 2 2 2 3 6 2 4" xfId="21330"/>
    <cellStyle name="Separador de milhares 2 2 2 2 3 6 3" xfId="3875"/>
    <cellStyle name="Separador de milhares 2 2 2 2 3 6 3 2" xfId="12580"/>
    <cellStyle name="Separador de milhares 2 2 2 2 3 6 3 2 2" xfId="29947"/>
    <cellStyle name="Separador de milhares 2 2 2 2 3 6 3 3" xfId="16974"/>
    <cellStyle name="Separador de milhares 2 2 2 2 3 6 3 3 2" xfId="25643"/>
    <cellStyle name="Separador de milhares 2 2 2 2 3 6 3 4" xfId="21331"/>
    <cellStyle name="Separador de milhares 2 2 2 2 3 6 4" xfId="12578"/>
    <cellStyle name="Separador de milhares 2 2 2 2 3 6 4 2" xfId="29945"/>
    <cellStyle name="Separador de milhares 2 2 2 2 3 6 5" xfId="16972"/>
    <cellStyle name="Separador de milhares 2 2 2 2 3 6 5 2" xfId="25641"/>
    <cellStyle name="Separador de milhares 2 2 2 2 3 6 6" xfId="21329"/>
    <cellStyle name="Separador de milhares 2 2 2 2 3 7" xfId="3876"/>
    <cellStyle name="Separador de milhares 2 2 2 2 3 7 2" xfId="12581"/>
    <cellStyle name="Separador de milhares 2 2 2 2 3 7 2 2" xfId="29948"/>
    <cellStyle name="Separador de milhares 2 2 2 2 3 7 3" xfId="16975"/>
    <cellStyle name="Separador de milhares 2 2 2 2 3 7 3 2" xfId="25644"/>
    <cellStyle name="Separador de milhares 2 2 2 2 3 7 4" xfId="21332"/>
    <cellStyle name="Separador de milhares 2 2 2 2 3 8" xfId="3877"/>
    <cellStyle name="Separador de milhares 2 2 2 2 3 8 2" xfId="12582"/>
    <cellStyle name="Separador de milhares 2 2 2 2 3 8 2 2" xfId="29949"/>
    <cellStyle name="Separador de milhares 2 2 2 2 3 8 3" xfId="16976"/>
    <cellStyle name="Separador de milhares 2 2 2 2 3 8 3 2" xfId="25645"/>
    <cellStyle name="Separador de milhares 2 2 2 2 3 8 4" xfId="21333"/>
    <cellStyle name="Separador de milhares 2 2 2 2 3 9" xfId="8423"/>
    <cellStyle name="Separador de milhares 2 2 2 2 3 9 2" xfId="12890"/>
    <cellStyle name="Separador de milhares 2 2 2 2 3 9 2 2" xfId="30257"/>
    <cellStyle name="Separador de milhares 2 2 2 2 3 9 3" xfId="17285"/>
    <cellStyle name="Separador de milhares 2 2 2 2 3 9 3 2" xfId="25953"/>
    <cellStyle name="Separador de milhares 2 2 2 2 3 9 4" xfId="21641"/>
    <cellStyle name="Separador de milhares 2 2 2 2 4" xfId="3878"/>
    <cellStyle name="Separador de milhares 2 2 2 2 4 2" xfId="3879"/>
    <cellStyle name="Separador de milhares 2 2 2 2 4 2 2" xfId="3880"/>
    <cellStyle name="Separador de milhares 2 2 2 2 4 2 2 2" xfId="12585"/>
    <cellStyle name="Separador de milhares 2 2 2 2 4 2 2 2 2" xfId="29952"/>
    <cellStyle name="Separador de milhares 2 2 2 2 4 2 2 3" xfId="16979"/>
    <cellStyle name="Separador de milhares 2 2 2 2 4 2 2 3 2" xfId="25648"/>
    <cellStyle name="Separador de milhares 2 2 2 2 4 2 2 4" xfId="21336"/>
    <cellStyle name="Separador de milhares 2 2 2 2 4 2 3" xfId="3881"/>
    <cellStyle name="Separador de milhares 2 2 2 2 4 2 3 2" xfId="12586"/>
    <cellStyle name="Separador de milhares 2 2 2 2 4 2 3 2 2" xfId="29953"/>
    <cellStyle name="Separador de milhares 2 2 2 2 4 2 3 3" xfId="16980"/>
    <cellStyle name="Separador de milhares 2 2 2 2 4 2 3 3 2" xfId="25649"/>
    <cellStyle name="Separador de milhares 2 2 2 2 4 2 3 4" xfId="21337"/>
    <cellStyle name="Separador de milhares 2 2 2 2 4 2 4" xfId="12584"/>
    <cellStyle name="Separador de milhares 2 2 2 2 4 2 4 2" xfId="29951"/>
    <cellStyle name="Separador de milhares 2 2 2 2 4 2 5" xfId="16978"/>
    <cellStyle name="Separador de milhares 2 2 2 2 4 2 5 2" xfId="25647"/>
    <cellStyle name="Separador de milhares 2 2 2 2 4 2 6" xfId="21335"/>
    <cellStyle name="Separador de milhares 2 2 2 2 4 3" xfId="3882"/>
    <cellStyle name="Separador de milhares 2 2 2 2 4 3 2" xfId="3883"/>
    <cellStyle name="Separador de milhares 2 2 2 2 4 3 2 2" xfId="12588"/>
    <cellStyle name="Separador de milhares 2 2 2 2 4 3 2 2 2" xfId="29955"/>
    <cellStyle name="Separador de milhares 2 2 2 2 4 3 2 3" xfId="16982"/>
    <cellStyle name="Separador de milhares 2 2 2 2 4 3 2 3 2" xfId="25651"/>
    <cellStyle name="Separador de milhares 2 2 2 2 4 3 2 4" xfId="21339"/>
    <cellStyle name="Separador de milhares 2 2 2 2 4 3 3" xfId="3884"/>
    <cellStyle name="Separador de milhares 2 2 2 2 4 3 3 2" xfId="12589"/>
    <cellStyle name="Separador de milhares 2 2 2 2 4 3 3 2 2" xfId="29956"/>
    <cellStyle name="Separador de milhares 2 2 2 2 4 3 3 3" xfId="16983"/>
    <cellStyle name="Separador de milhares 2 2 2 2 4 3 3 3 2" xfId="25652"/>
    <cellStyle name="Separador de milhares 2 2 2 2 4 3 3 4" xfId="21340"/>
    <cellStyle name="Separador de milhares 2 2 2 2 4 3 4" xfId="12587"/>
    <cellStyle name="Separador de milhares 2 2 2 2 4 3 4 2" xfId="29954"/>
    <cellStyle name="Separador de milhares 2 2 2 2 4 3 5" xfId="16981"/>
    <cellStyle name="Separador de milhares 2 2 2 2 4 3 5 2" xfId="25650"/>
    <cellStyle name="Separador de milhares 2 2 2 2 4 3 6" xfId="21338"/>
    <cellStyle name="Separador de milhares 2 2 2 2 4 4" xfId="3885"/>
    <cellStyle name="Separador de milhares 2 2 2 2 4 4 2" xfId="12590"/>
    <cellStyle name="Separador de milhares 2 2 2 2 4 4 2 2" xfId="29957"/>
    <cellStyle name="Separador de milhares 2 2 2 2 4 4 3" xfId="16984"/>
    <cellStyle name="Separador de milhares 2 2 2 2 4 4 3 2" xfId="25653"/>
    <cellStyle name="Separador de milhares 2 2 2 2 4 4 4" xfId="21341"/>
    <cellStyle name="Separador de milhares 2 2 2 2 4 5" xfId="3886"/>
    <cellStyle name="Separador de milhares 2 2 2 2 4 5 2" xfId="12591"/>
    <cellStyle name="Separador de milhares 2 2 2 2 4 5 2 2" xfId="29958"/>
    <cellStyle name="Separador de milhares 2 2 2 2 4 5 3" xfId="16985"/>
    <cellStyle name="Separador de milhares 2 2 2 2 4 5 3 2" xfId="25654"/>
    <cellStyle name="Separador de milhares 2 2 2 2 4 5 4" xfId="21342"/>
    <cellStyle name="Separador de milhares 2 2 2 2 4 6" xfId="8851"/>
    <cellStyle name="Separador de milhares 2 2 2 2 4 6 2" xfId="13204"/>
    <cellStyle name="Separador de milhares 2 2 2 2 4 6 2 2" xfId="30571"/>
    <cellStyle name="Separador de milhares 2 2 2 2 4 6 3" xfId="17645"/>
    <cellStyle name="Separador de milhares 2 2 2 2 4 6 3 2" xfId="26267"/>
    <cellStyle name="Separador de milhares 2 2 2 2 4 6 4" xfId="21955"/>
    <cellStyle name="Separador de milhares 2 2 2 2 4 7" xfId="12583"/>
    <cellStyle name="Separador de milhares 2 2 2 2 4 7 2" xfId="29950"/>
    <cellStyle name="Separador de milhares 2 2 2 2 4 8" xfId="16977"/>
    <cellStyle name="Separador de milhares 2 2 2 2 4 8 2" xfId="25646"/>
    <cellStyle name="Separador de milhares 2 2 2 2 4 9" xfId="21334"/>
    <cellStyle name="Separador de milhares 2 2 2 2 5" xfId="3887"/>
    <cellStyle name="Separador de milhares 2 2 2 2 5 2" xfId="3888"/>
    <cellStyle name="Separador de milhares 2 2 2 2 5 2 2" xfId="3889"/>
    <cellStyle name="Separador de milhares 2 2 2 2 5 2 2 2" xfId="12594"/>
    <cellStyle name="Separador de milhares 2 2 2 2 5 2 2 2 2" xfId="29961"/>
    <cellStyle name="Separador de milhares 2 2 2 2 5 2 2 3" xfId="16988"/>
    <cellStyle name="Separador de milhares 2 2 2 2 5 2 2 3 2" xfId="25657"/>
    <cellStyle name="Separador de milhares 2 2 2 2 5 2 2 4" xfId="21345"/>
    <cellStyle name="Separador de milhares 2 2 2 2 5 2 3" xfId="3890"/>
    <cellStyle name="Separador de milhares 2 2 2 2 5 2 3 2" xfId="12595"/>
    <cellStyle name="Separador de milhares 2 2 2 2 5 2 3 2 2" xfId="29962"/>
    <cellStyle name="Separador de milhares 2 2 2 2 5 2 3 3" xfId="16989"/>
    <cellStyle name="Separador de milhares 2 2 2 2 5 2 3 3 2" xfId="25658"/>
    <cellStyle name="Separador de milhares 2 2 2 2 5 2 3 4" xfId="21346"/>
    <cellStyle name="Separador de milhares 2 2 2 2 5 2 4" xfId="12593"/>
    <cellStyle name="Separador de milhares 2 2 2 2 5 2 4 2" xfId="29960"/>
    <cellStyle name="Separador de milhares 2 2 2 2 5 2 5" xfId="16987"/>
    <cellStyle name="Separador de milhares 2 2 2 2 5 2 5 2" xfId="25656"/>
    <cellStyle name="Separador de milhares 2 2 2 2 5 2 6" xfId="21344"/>
    <cellStyle name="Separador de milhares 2 2 2 2 5 3" xfId="3891"/>
    <cellStyle name="Separador de milhares 2 2 2 2 5 3 2" xfId="3892"/>
    <cellStyle name="Separador de milhares 2 2 2 2 5 3 2 2" xfId="12597"/>
    <cellStyle name="Separador de milhares 2 2 2 2 5 3 2 2 2" xfId="29964"/>
    <cellStyle name="Separador de milhares 2 2 2 2 5 3 2 3" xfId="16991"/>
    <cellStyle name="Separador de milhares 2 2 2 2 5 3 2 3 2" xfId="25660"/>
    <cellStyle name="Separador de milhares 2 2 2 2 5 3 2 4" xfId="21348"/>
    <cellStyle name="Separador de milhares 2 2 2 2 5 3 3" xfId="3893"/>
    <cellStyle name="Separador de milhares 2 2 2 2 5 3 3 2" xfId="12598"/>
    <cellStyle name="Separador de milhares 2 2 2 2 5 3 3 2 2" xfId="29965"/>
    <cellStyle name="Separador de milhares 2 2 2 2 5 3 3 3" xfId="16992"/>
    <cellStyle name="Separador de milhares 2 2 2 2 5 3 3 3 2" xfId="25661"/>
    <cellStyle name="Separador de milhares 2 2 2 2 5 3 3 4" xfId="21349"/>
    <cellStyle name="Separador de milhares 2 2 2 2 5 3 4" xfId="12596"/>
    <cellStyle name="Separador de milhares 2 2 2 2 5 3 4 2" xfId="29963"/>
    <cellStyle name="Separador de milhares 2 2 2 2 5 3 5" xfId="16990"/>
    <cellStyle name="Separador de milhares 2 2 2 2 5 3 5 2" xfId="25659"/>
    <cellStyle name="Separador de milhares 2 2 2 2 5 3 6" xfId="21347"/>
    <cellStyle name="Separador de milhares 2 2 2 2 5 4" xfId="3894"/>
    <cellStyle name="Separador de milhares 2 2 2 2 5 4 2" xfId="12599"/>
    <cellStyle name="Separador de milhares 2 2 2 2 5 4 2 2" xfId="29966"/>
    <cellStyle name="Separador de milhares 2 2 2 2 5 4 3" xfId="16993"/>
    <cellStyle name="Separador de milhares 2 2 2 2 5 4 3 2" xfId="25662"/>
    <cellStyle name="Separador de milhares 2 2 2 2 5 4 4" xfId="21350"/>
    <cellStyle name="Separador de milhares 2 2 2 2 5 5" xfId="3895"/>
    <cellStyle name="Separador de milhares 2 2 2 2 5 5 2" xfId="12600"/>
    <cellStyle name="Separador de milhares 2 2 2 2 5 5 2 2" xfId="29967"/>
    <cellStyle name="Separador de milhares 2 2 2 2 5 5 3" xfId="16994"/>
    <cellStyle name="Separador de milhares 2 2 2 2 5 5 3 2" xfId="25663"/>
    <cellStyle name="Separador de milhares 2 2 2 2 5 5 4" xfId="21351"/>
    <cellStyle name="Separador de milhares 2 2 2 2 5 6" xfId="12592"/>
    <cellStyle name="Separador de milhares 2 2 2 2 5 6 2" xfId="29959"/>
    <cellStyle name="Separador de milhares 2 2 2 2 5 7" xfId="16986"/>
    <cellStyle name="Separador de milhares 2 2 2 2 5 7 2" xfId="25655"/>
    <cellStyle name="Separador de milhares 2 2 2 2 5 8" xfId="21343"/>
    <cellStyle name="Separador de milhares 2 2 2 2 6" xfId="3896"/>
    <cellStyle name="Separador de milhares 2 2 2 2 6 2" xfId="3897"/>
    <cellStyle name="Separador de milhares 2 2 2 2 6 2 2" xfId="3898"/>
    <cellStyle name="Separador de milhares 2 2 2 2 6 2 2 2" xfId="12603"/>
    <cellStyle name="Separador de milhares 2 2 2 2 6 2 2 2 2" xfId="29970"/>
    <cellStyle name="Separador de milhares 2 2 2 2 6 2 2 3" xfId="16997"/>
    <cellStyle name="Separador de milhares 2 2 2 2 6 2 2 3 2" xfId="25666"/>
    <cellStyle name="Separador de milhares 2 2 2 2 6 2 2 4" xfId="21354"/>
    <cellStyle name="Separador de milhares 2 2 2 2 6 2 3" xfId="3899"/>
    <cellStyle name="Separador de milhares 2 2 2 2 6 2 3 2" xfId="12604"/>
    <cellStyle name="Separador de milhares 2 2 2 2 6 2 3 2 2" xfId="29971"/>
    <cellStyle name="Separador de milhares 2 2 2 2 6 2 3 3" xfId="16998"/>
    <cellStyle name="Separador de milhares 2 2 2 2 6 2 3 3 2" xfId="25667"/>
    <cellStyle name="Separador de milhares 2 2 2 2 6 2 3 4" xfId="21355"/>
    <cellStyle name="Separador de milhares 2 2 2 2 6 2 4" xfId="12602"/>
    <cellStyle name="Separador de milhares 2 2 2 2 6 2 4 2" xfId="29969"/>
    <cellStyle name="Separador de milhares 2 2 2 2 6 2 5" xfId="16996"/>
    <cellStyle name="Separador de milhares 2 2 2 2 6 2 5 2" xfId="25665"/>
    <cellStyle name="Separador de milhares 2 2 2 2 6 2 6" xfId="21353"/>
    <cellStyle name="Separador de milhares 2 2 2 2 6 3" xfId="3900"/>
    <cellStyle name="Separador de milhares 2 2 2 2 6 3 2" xfId="12605"/>
    <cellStyle name="Separador de milhares 2 2 2 2 6 3 2 2" xfId="29972"/>
    <cellStyle name="Separador de milhares 2 2 2 2 6 3 3" xfId="16999"/>
    <cellStyle name="Separador de milhares 2 2 2 2 6 3 3 2" xfId="25668"/>
    <cellStyle name="Separador de milhares 2 2 2 2 6 3 4" xfId="21356"/>
    <cellStyle name="Separador de milhares 2 2 2 2 6 4" xfId="3901"/>
    <cellStyle name="Separador de milhares 2 2 2 2 6 4 2" xfId="12606"/>
    <cellStyle name="Separador de milhares 2 2 2 2 6 4 2 2" xfId="29973"/>
    <cellStyle name="Separador de milhares 2 2 2 2 6 4 3" xfId="17000"/>
    <cellStyle name="Separador de milhares 2 2 2 2 6 4 3 2" xfId="25669"/>
    <cellStyle name="Separador de milhares 2 2 2 2 6 4 4" xfId="21357"/>
    <cellStyle name="Separador de milhares 2 2 2 2 6 5" xfId="12601"/>
    <cellStyle name="Separador de milhares 2 2 2 2 6 5 2" xfId="29968"/>
    <cellStyle name="Separador de milhares 2 2 2 2 6 6" xfId="16995"/>
    <cellStyle name="Separador de milhares 2 2 2 2 6 6 2" xfId="25664"/>
    <cellStyle name="Separador de milhares 2 2 2 2 6 7" xfId="21352"/>
    <cellStyle name="Separador de milhares 2 2 2 2 7" xfId="3902"/>
    <cellStyle name="Separador de milhares 2 2 2 2 7 2" xfId="3903"/>
    <cellStyle name="Separador de milhares 2 2 2 2 7 2 2" xfId="3904"/>
    <cellStyle name="Separador de milhares 2 2 2 2 7 2 2 2" xfId="12609"/>
    <cellStyle name="Separador de milhares 2 2 2 2 7 2 2 2 2" xfId="29976"/>
    <cellStyle name="Separador de milhares 2 2 2 2 7 2 2 3" xfId="17003"/>
    <cellStyle name="Separador de milhares 2 2 2 2 7 2 2 3 2" xfId="25672"/>
    <cellStyle name="Separador de milhares 2 2 2 2 7 2 2 4" xfId="21360"/>
    <cellStyle name="Separador de milhares 2 2 2 2 7 2 3" xfId="3905"/>
    <cellStyle name="Separador de milhares 2 2 2 2 7 2 3 2" xfId="12610"/>
    <cellStyle name="Separador de milhares 2 2 2 2 7 2 3 2 2" xfId="29977"/>
    <cellStyle name="Separador de milhares 2 2 2 2 7 2 3 3" xfId="17004"/>
    <cellStyle name="Separador de milhares 2 2 2 2 7 2 3 3 2" xfId="25673"/>
    <cellStyle name="Separador de milhares 2 2 2 2 7 2 3 4" xfId="21361"/>
    <cellStyle name="Separador de milhares 2 2 2 2 7 2 4" xfId="12608"/>
    <cellStyle name="Separador de milhares 2 2 2 2 7 2 4 2" xfId="29975"/>
    <cellStyle name="Separador de milhares 2 2 2 2 7 2 5" xfId="17002"/>
    <cellStyle name="Separador de milhares 2 2 2 2 7 2 5 2" xfId="25671"/>
    <cellStyle name="Separador de milhares 2 2 2 2 7 2 6" xfId="21359"/>
    <cellStyle name="Separador de milhares 2 2 2 2 7 3" xfId="3906"/>
    <cellStyle name="Separador de milhares 2 2 2 2 7 3 2" xfId="12611"/>
    <cellStyle name="Separador de milhares 2 2 2 2 7 3 2 2" xfId="29978"/>
    <cellStyle name="Separador de milhares 2 2 2 2 7 3 3" xfId="17005"/>
    <cellStyle name="Separador de milhares 2 2 2 2 7 3 3 2" xfId="25674"/>
    <cellStyle name="Separador de milhares 2 2 2 2 7 3 4" xfId="21362"/>
    <cellStyle name="Separador de milhares 2 2 2 2 7 4" xfId="3907"/>
    <cellStyle name="Separador de milhares 2 2 2 2 7 4 2" xfId="12612"/>
    <cellStyle name="Separador de milhares 2 2 2 2 7 4 2 2" xfId="29979"/>
    <cellStyle name="Separador de milhares 2 2 2 2 7 4 3" xfId="17006"/>
    <cellStyle name="Separador de milhares 2 2 2 2 7 4 3 2" xfId="25675"/>
    <cellStyle name="Separador de milhares 2 2 2 2 7 4 4" xfId="21363"/>
    <cellStyle name="Separador de milhares 2 2 2 2 7 5" xfId="12607"/>
    <cellStyle name="Separador de milhares 2 2 2 2 7 5 2" xfId="29974"/>
    <cellStyle name="Separador de milhares 2 2 2 2 7 6" xfId="17001"/>
    <cellStyle name="Separador de milhares 2 2 2 2 7 6 2" xfId="25670"/>
    <cellStyle name="Separador de milhares 2 2 2 2 7 7" xfId="21358"/>
    <cellStyle name="Separador de milhares 2 2 2 2 8" xfId="3908"/>
    <cellStyle name="Separador de milhares 2 2 2 2 8 2" xfId="3909"/>
    <cellStyle name="Separador de milhares 2 2 2 2 8 2 2" xfId="12614"/>
    <cellStyle name="Separador de milhares 2 2 2 2 8 2 2 2" xfId="29981"/>
    <cellStyle name="Separador de milhares 2 2 2 2 8 2 3" xfId="17008"/>
    <cellStyle name="Separador de milhares 2 2 2 2 8 2 3 2" xfId="25677"/>
    <cellStyle name="Separador de milhares 2 2 2 2 8 2 4" xfId="21365"/>
    <cellStyle name="Separador de milhares 2 2 2 2 8 3" xfId="3910"/>
    <cellStyle name="Separador de milhares 2 2 2 2 8 3 2" xfId="12615"/>
    <cellStyle name="Separador de milhares 2 2 2 2 8 3 2 2" xfId="29982"/>
    <cellStyle name="Separador de milhares 2 2 2 2 8 3 3" xfId="17009"/>
    <cellStyle name="Separador de milhares 2 2 2 2 8 3 3 2" xfId="25678"/>
    <cellStyle name="Separador de milhares 2 2 2 2 8 3 4" xfId="21366"/>
    <cellStyle name="Separador de milhares 2 2 2 2 8 4" xfId="12613"/>
    <cellStyle name="Separador de milhares 2 2 2 2 8 4 2" xfId="29980"/>
    <cellStyle name="Separador de milhares 2 2 2 2 8 5" xfId="17007"/>
    <cellStyle name="Separador de milhares 2 2 2 2 8 5 2" xfId="25676"/>
    <cellStyle name="Separador de milhares 2 2 2 2 8 6" xfId="21364"/>
    <cellStyle name="Separador de milhares 2 2 2 2 9" xfId="3911"/>
    <cellStyle name="Separador de milhares 2 2 2 2 9 2" xfId="12616"/>
    <cellStyle name="Separador de milhares 2 2 2 2 9 2 2" xfId="29983"/>
    <cellStyle name="Separador de milhares 2 2 2 2 9 3" xfId="17010"/>
    <cellStyle name="Separador de milhares 2 2 2 2 9 3 2" xfId="25679"/>
    <cellStyle name="Separador de milhares 2 2 2 2 9 4" xfId="21367"/>
    <cellStyle name="Separador de milhares 2 2 2 3" xfId="3912"/>
    <cellStyle name="Separador de milhares 2 2 2 3 10" xfId="3913"/>
    <cellStyle name="Separador de milhares 2 2 2 3 10 2" xfId="12618"/>
    <cellStyle name="Separador de milhares 2 2 2 3 10 2 2" xfId="29985"/>
    <cellStyle name="Separador de milhares 2 2 2 3 10 3" xfId="17012"/>
    <cellStyle name="Separador de milhares 2 2 2 3 10 3 2" xfId="25681"/>
    <cellStyle name="Separador de milhares 2 2 2 3 10 4" xfId="21369"/>
    <cellStyle name="Separador de milhares 2 2 2 3 11" xfId="8424"/>
    <cellStyle name="Separador de milhares 2 2 2 3 11 2" xfId="12891"/>
    <cellStyle name="Separador de milhares 2 2 2 3 11 2 2" xfId="30258"/>
    <cellStyle name="Separador de milhares 2 2 2 3 11 3" xfId="17286"/>
    <cellStyle name="Separador de milhares 2 2 2 3 11 3 2" xfId="25954"/>
    <cellStyle name="Separador de milhares 2 2 2 3 11 4" xfId="21642"/>
    <cellStyle name="Separador de milhares 2 2 2 3 12" xfId="8852"/>
    <cellStyle name="Separador de milhares 2 2 2 3 12 2" xfId="13205"/>
    <cellStyle name="Separador de milhares 2 2 2 3 12 2 2" xfId="30572"/>
    <cellStyle name="Separador de milhares 2 2 2 3 12 3" xfId="17646"/>
    <cellStyle name="Separador de milhares 2 2 2 3 12 3 2" xfId="26268"/>
    <cellStyle name="Separador de milhares 2 2 2 3 12 4" xfId="21956"/>
    <cellStyle name="Separador de milhares 2 2 2 3 13" xfId="12617"/>
    <cellStyle name="Separador de milhares 2 2 2 3 13 2" xfId="29984"/>
    <cellStyle name="Separador de milhares 2 2 2 3 14" xfId="17011"/>
    <cellStyle name="Separador de milhares 2 2 2 3 14 2" xfId="25680"/>
    <cellStyle name="Separador de milhares 2 2 2 3 15" xfId="21368"/>
    <cellStyle name="Separador de milhares 2 2 2 3 2" xfId="3914"/>
    <cellStyle name="Separador de milhares 2 2 2 3 2 10" xfId="8425"/>
    <cellStyle name="Separador de milhares 2 2 2 3 2 10 2" xfId="12892"/>
    <cellStyle name="Separador de milhares 2 2 2 3 2 10 2 2" xfId="30259"/>
    <cellStyle name="Separador de milhares 2 2 2 3 2 10 3" xfId="17287"/>
    <cellStyle name="Separador de milhares 2 2 2 3 2 10 3 2" xfId="25955"/>
    <cellStyle name="Separador de milhares 2 2 2 3 2 10 4" xfId="21643"/>
    <cellStyle name="Separador de milhares 2 2 2 3 2 11" xfId="8853"/>
    <cellStyle name="Separador de milhares 2 2 2 3 2 11 2" xfId="13206"/>
    <cellStyle name="Separador de milhares 2 2 2 3 2 11 2 2" xfId="30573"/>
    <cellStyle name="Separador de milhares 2 2 2 3 2 11 3" xfId="17647"/>
    <cellStyle name="Separador de milhares 2 2 2 3 2 11 3 2" xfId="26269"/>
    <cellStyle name="Separador de milhares 2 2 2 3 2 11 4" xfId="21957"/>
    <cellStyle name="Separador de milhares 2 2 2 3 2 12" xfId="12619"/>
    <cellStyle name="Separador de milhares 2 2 2 3 2 12 2" xfId="29986"/>
    <cellStyle name="Separador de milhares 2 2 2 3 2 13" xfId="17013"/>
    <cellStyle name="Separador de milhares 2 2 2 3 2 13 2" xfId="25682"/>
    <cellStyle name="Separador de milhares 2 2 2 3 2 14" xfId="21370"/>
    <cellStyle name="Separador de milhares 2 2 2 3 2 2" xfId="3915"/>
    <cellStyle name="Separador de milhares 2 2 2 3 2 2 10" xfId="8854"/>
    <cellStyle name="Separador de milhares 2 2 2 3 2 2 10 2" xfId="13207"/>
    <cellStyle name="Separador de milhares 2 2 2 3 2 2 10 2 2" xfId="30574"/>
    <cellStyle name="Separador de milhares 2 2 2 3 2 2 10 3" xfId="17648"/>
    <cellStyle name="Separador de milhares 2 2 2 3 2 2 10 3 2" xfId="26270"/>
    <cellStyle name="Separador de milhares 2 2 2 3 2 2 10 4" xfId="21958"/>
    <cellStyle name="Separador de milhares 2 2 2 3 2 2 11" xfId="12620"/>
    <cellStyle name="Separador de milhares 2 2 2 3 2 2 11 2" xfId="29987"/>
    <cellStyle name="Separador de milhares 2 2 2 3 2 2 12" xfId="17014"/>
    <cellStyle name="Separador de milhares 2 2 2 3 2 2 12 2" xfId="25683"/>
    <cellStyle name="Separador de milhares 2 2 2 3 2 2 13" xfId="21371"/>
    <cellStyle name="Separador de milhares 2 2 2 3 2 2 2" xfId="3916"/>
    <cellStyle name="Separador de milhares 2 2 2 3 2 2 2 2" xfId="3917"/>
    <cellStyle name="Separador de milhares 2 2 2 3 2 2 2 2 2" xfId="3918"/>
    <cellStyle name="Separador de milhares 2 2 2 3 2 2 2 2 2 2" xfId="12623"/>
    <cellStyle name="Separador de milhares 2 2 2 3 2 2 2 2 2 2 2" xfId="29990"/>
    <cellStyle name="Separador de milhares 2 2 2 3 2 2 2 2 2 3" xfId="17017"/>
    <cellStyle name="Separador de milhares 2 2 2 3 2 2 2 2 2 3 2" xfId="25686"/>
    <cellStyle name="Separador de milhares 2 2 2 3 2 2 2 2 2 4" xfId="21374"/>
    <cellStyle name="Separador de milhares 2 2 2 3 2 2 2 2 3" xfId="3919"/>
    <cellStyle name="Separador de milhares 2 2 2 3 2 2 2 2 3 2" xfId="12624"/>
    <cellStyle name="Separador de milhares 2 2 2 3 2 2 2 2 3 2 2" xfId="29991"/>
    <cellStyle name="Separador de milhares 2 2 2 3 2 2 2 2 3 3" xfId="17018"/>
    <cellStyle name="Separador de milhares 2 2 2 3 2 2 2 2 3 3 2" xfId="25687"/>
    <cellStyle name="Separador de milhares 2 2 2 3 2 2 2 2 3 4" xfId="21375"/>
    <cellStyle name="Separador de milhares 2 2 2 3 2 2 2 2 4" xfId="12622"/>
    <cellStyle name="Separador de milhares 2 2 2 3 2 2 2 2 4 2" xfId="29989"/>
    <cellStyle name="Separador de milhares 2 2 2 3 2 2 2 2 5" xfId="17016"/>
    <cellStyle name="Separador de milhares 2 2 2 3 2 2 2 2 5 2" xfId="25685"/>
    <cellStyle name="Separador de milhares 2 2 2 3 2 2 2 2 6" xfId="21373"/>
    <cellStyle name="Separador de milhares 2 2 2 3 2 2 2 3" xfId="3920"/>
    <cellStyle name="Separador de milhares 2 2 2 3 2 2 2 3 2" xfId="3921"/>
    <cellStyle name="Separador de milhares 2 2 2 3 2 2 2 3 2 2" xfId="12626"/>
    <cellStyle name="Separador de milhares 2 2 2 3 2 2 2 3 2 2 2" xfId="29993"/>
    <cellStyle name="Separador de milhares 2 2 2 3 2 2 2 3 2 3" xfId="17020"/>
    <cellStyle name="Separador de milhares 2 2 2 3 2 2 2 3 2 3 2" xfId="25689"/>
    <cellStyle name="Separador de milhares 2 2 2 3 2 2 2 3 2 4" xfId="21377"/>
    <cellStyle name="Separador de milhares 2 2 2 3 2 2 2 3 3" xfId="3922"/>
    <cellStyle name="Separador de milhares 2 2 2 3 2 2 2 3 3 2" xfId="12627"/>
    <cellStyle name="Separador de milhares 2 2 2 3 2 2 2 3 3 2 2" xfId="29994"/>
    <cellStyle name="Separador de milhares 2 2 2 3 2 2 2 3 3 3" xfId="17021"/>
    <cellStyle name="Separador de milhares 2 2 2 3 2 2 2 3 3 3 2" xfId="25690"/>
    <cellStyle name="Separador de milhares 2 2 2 3 2 2 2 3 3 4" xfId="21378"/>
    <cellStyle name="Separador de milhares 2 2 2 3 2 2 2 3 4" xfId="12625"/>
    <cellStyle name="Separador de milhares 2 2 2 3 2 2 2 3 4 2" xfId="29992"/>
    <cellStyle name="Separador de milhares 2 2 2 3 2 2 2 3 5" xfId="17019"/>
    <cellStyle name="Separador de milhares 2 2 2 3 2 2 2 3 5 2" xfId="25688"/>
    <cellStyle name="Separador de milhares 2 2 2 3 2 2 2 3 6" xfId="21376"/>
    <cellStyle name="Separador de milhares 2 2 2 3 2 2 2 4" xfId="3923"/>
    <cellStyle name="Separador de milhares 2 2 2 3 2 2 2 4 2" xfId="12628"/>
    <cellStyle name="Separador de milhares 2 2 2 3 2 2 2 4 2 2" xfId="29995"/>
    <cellStyle name="Separador de milhares 2 2 2 3 2 2 2 4 3" xfId="17022"/>
    <cellStyle name="Separador de milhares 2 2 2 3 2 2 2 4 3 2" xfId="25691"/>
    <cellStyle name="Separador de milhares 2 2 2 3 2 2 2 4 4" xfId="21379"/>
    <cellStyle name="Separador de milhares 2 2 2 3 2 2 2 5" xfId="3924"/>
    <cellStyle name="Separador de milhares 2 2 2 3 2 2 2 5 2" xfId="12629"/>
    <cellStyle name="Separador de milhares 2 2 2 3 2 2 2 5 2 2" xfId="29996"/>
    <cellStyle name="Separador de milhares 2 2 2 3 2 2 2 5 3" xfId="17023"/>
    <cellStyle name="Separador de milhares 2 2 2 3 2 2 2 5 3 2" xfId="25692"/>
    <cellStyle name="Separador de milhares 2 2 2 3 2 2 2 5 4" xfId="21380"/>
    <cellStyle name="Separador de milhares 2 2 2 3 2 2 2 6" xfId="8855"/>
    <cellStyle name="Separador de milhares 2 2 2 3 2 2 2 6 2" xfId="13208"/>
    <cellStyle name="Separador de milhares 2 2 2 3 2 2 2 6 2 2" xfId="30575"/>
    <cellStyle name="Separador de milhares 2 2 2 3 2 2 2 6 3" xfId="17649"/>
    <cellStyle name="Separador de milhares 2 2 2 3 2 2 2 6 3 2" xfId="26271"/>
    <cellStyle name="Separador de milhares 2 2 2 3 2 2 2 6 4" xfId="21959"/>
    <cellStyle name="Separador de milhares 2 2 2 3 2 2 2 7" xfId="12621"/>
    <cellStyle name="Separador de milhares 2 2 2 3 2 2 2 7 2" xfId="29988"/>
    <cellStyle name="Separador de milhares 2 2 2 3 2 2 2 8" xfId="17015"/>
    <cellStyle name="Separador de milhares 2 2 2 3 2 2 2 8 2" xfId="25684"/>
    <cellStyle name="Separador de milhares 2 2 2 3 2 2 2 9" xfId="21372"/>
    <cellStyle name="Separador de milhares 2 2 2 3 2 2 3" xfId="3925"/>
    <cellStyle name="Separador de milhares 2 2 2 3 2 2 3 2" xfId="3926"/>
    <cellStyle name="Separador de milhares 2 2 2 3 2 2 3 2 2" xfId="3927"/>
    <cellStyle name="Separador de milhares 2 2 2 3 2 2 3 2 2 2" xfId="12632"/>
    <cellStyle name="Separador de milhares 2 2 2 3 2 2 3 2 2 2 2" xfId="29999"/>
    <cellStyle name="Separador de milhares 2 2 2 3 2 2 3 2 2 3" xfId="17026"/>
    <cellStyle name="Separador de milhares 2 2 2 3 2 2 3 2 2 3 2" xfId="25695"/>
    <cellStyle name="Separador de milhares 2 2 2 3 2 2 3 2 2 4" xfId="21383"/>
    <cellStyle name="Separador de milhares 2 2 2 3 2 2 3 2 3" xfId="3928"/>
    <cellStyle name="Separador de milhares 2 2 2 3 2 2 3 2 3 2" xfId="12633"/>
    <cellStyle name="Separador de milhares 2 2 2 3 2 2 3 2 3 2 2" xfId="30000"/>
    <cellStyle name="Separador de milhares 2 2 2 3 2 2 3 2 3 3" xfId="17027"/>
    <cellStyle name="Separador de milhares 2 2 2 3 2 2 3 2 3 3 2" xfId="25696"/>
    <cellStyle name="Separador de milhares 2 2 2 3 2 2 3 2 3 4" xfId="21384"/>
    <cellStyle name="Separador de milhares 2 2 2 3 2 2 3 2 4" xfId="12631"/>
    <cellStyle name="Separador de milhares 2 2 2 3 2 2 3 2 4 2" xfId="29998"/>
    <cellStyle name="Separador de milhares 2 2 2 3 2 2 3 2 5" xfId="17025"/>
    <cellStyle name="Separador de milhares 2 2 2 3 2 2 3 2 5 2" xfId="25694"/>
    <cellStyle name="Separador de milhares 2 2 2 3 2 2 3 2 6" xfId="21382"/>
    <cellStyle name="Separador de milhares 2 2 2 3 2 2 3 3" xfId="3929"/>
    <cellStyle name="Separador de milhares 2 2 2 3 2 2 3 3 2" xfId="3930"/>
    <cellStyle name="Separador de milhares 2 2 2 3 2 2 3 3 2 2" xfId="12635"/>
    <cellStyle name="Separador de milhares 2 2 2 3 2 2 3 3 2 2 2" xfId="30002"/>
    <cellStyle name="Separador de milhares 2 2 2 3 2 2 3 3 2 3" xfId="17029"/>
    <cellStyle name="Separador de milhares 2 2 2 3 2 2 3 3 2 3 2" xfId="25698"/>
    <cellStyle name="Separador de milhares 2 2 2 3 2 2 3 3 2 4" xfId="21386"/>
    <cellStyle name="Separador de milhares 2 2 2 3 2 2 3 3 3" xfId="3931"/>
    <cellStyle name="Separador de milhares 2 2 2 3 2 2 3 3 3 2" xfId="12636"/>
    <cellStyle name="Separador de milhares 2 2 2 3 2 2 3 3 3 2 2" xfId="30003"/>
    <cellStyle name="Separador de milhares 2 2 2 3 2 2 3 3 3 3" xfId="17030"/>
    <cellStyle name="Separador de milhares 2 2 2 3 2 2 3 3 3 3 2" xfId="25699"/>
    <cellStyle name="Separador de milhares 2 2 2 3 2 2 3 3 3 4" xfId="21387"/>
    <cellStyle name="Separador de milhares 2 2 2 3 2 2 3 3 4" xfId="12634"/>
    <cellStyle name="Separador de milhares 2 2 2 3 2 2 3 3 4 2" xfId="30001"/>
    <cellStyle name="Separador de milhares 2 2 2 3 2 2 3 3 5" xfId="17028"/>
    <cellStyle name="Separador de milhares 2 2 2 3 2 2 3 3 5 2" xfId="25697"/>
    <cellStyle name="Separador de milhares 2 2 2 3 2 2 3 3 6" xfId="21385"/>
    <cellStyle name="Separador de milhares 2 2 2 3 2 2 3 4" xfId="3932"/>
    <cellStyle name="Separador de milhares 2 2 2 3 2 2 3 4 2" xfId="12637"/>
    <cellStyle name="Separador de milhares 2 2 2 3 2 2 3 4 2 2" xfId="30004"/>
    <cellStyle name="Separador de milhares 2 2 2 3 2 2 3 4 3" xfId="17031"/>
    <cellStyle name="Separador de milhares 2 2 2 3 2 2 3 4 3 2" xfId="25700"/>
    <cellStyle name="Separador de milhares 2 2 2 3 2 2 3 4 4" xfId="21388"/>
    <cellStyle name="Separador de milhares 2 2 2 3 2 2 3 5" xfId="3933"/>
    <cellStyle name="Separador de milhares 2 2 2 3 2 2 3 5 2" xfId="12638"/>
    <cellStyle name="Separador de milhares 2 2 2 3 2 2 3 5 2 2" xfId="30005"/>
    <cellStyle name="Separador de milhares 2 2 2 3 2 2 3 5 3" xfId="17032"/>
    <cellStyle name="Separador de milhares 2 2 2 3 2 2 3 5 3 2" xfId="25701"/>
    <cellStyle name="Separador de milhares 2 2 2 3 2 2 3 5 4" xfId="21389"/>
    <cellStyle name="Separador de milhares 2 2 2 3 2 2 3 6" xfId="12630"/>
    <cellStyle name="Separador de milhares 2 2 2 3 2 2 3 6 2" xfId="29997"/>
    <cellStyle name="Separador de milhares 2 2 2 3 2 2 3 7" xfId="17024"/>
    <cellStyle name="Separador de milhares 2 2 2 3 2 2 3 7 2" xfId="25693"/>
    <cellStyle name="Separador de milhares 2 2 2 3 2 2 3 8" xfId="21381"/>
    <cellStyle name="Separador de milhares 2 2 2 3 2 2 4" xfId="3934"/>
    <cellStyle name="Separador de milhares 2 2 2 3 2 2 4 2" xfId="3935"/>
    <cellStyle name="Separador de milhares 2 2 2 3 2 2 4 2 2" xfId="3936"/>
    <cellStyle name="Separador de milhares 2 2 2 3 2 2 4 2 2 2" xfId="12641"/>
    <cellStyle name="Separador de milhares 2 2 2 3 2 2 4 2 2 2 2" xfId="30008"/>
    <cellStyle name="Separador de milhares 2 2 2 3 2 2 4 2 2 3" xfId="17035"/>
    <cellStyle name="Separador de milhares 2 2 2 3 2 2 4 2 2 3 2" xfId="25704"/>
    <cellStyle name="Separador de milhares 2 2 2 3 2 2 4 2 2 4" xfId="21392"/>
    <cellStyle name="Separador de milhares 2 2 2 3 2 2 4 2 3" xfId="3937"/>
    <cellStyle name="Separador de milhares 2 2 2 3 2 2 4 2 3 2" xfId="12642"/>
    <cellStyle name="Separador de milhares 2 2 2 3 2 2 4 2 3 2 2" xfId="30009"/>
    <cellStyle name="Separador de milhares 2 2 2 3 2 2 4 2 3 3" xfId="17036"/>
    <cellStyle name="Separador de milhares 2 2 2 3 2 2 4 2 3 3 2" xfId="25705"/>
    <cellStyle name="Separador de milhares 2 2 2 3 2 2 4 2 3 4" xfId="21393"/>
    <cellStyle name="Separador de milhares 2 2 2 3 2 2 4 2 4" xfId="12640"/>
    <cellStyle name="Separador de milhares 2 2 2 3 2 2 4 2 4 2" xfId="30007"/>
    <cellStyle name="Separador de milhares 2 2 2 3 2 2 4 2 5" xfId="17034"/>
    <cellStyle name="Separador de milhares 2 2 2 3 2 2 4 2 5 2" xfId="25703"/>
    <cellStyle name="Separador de milhares 2 2 2 3 2 2 4 2 6" xfId="21391"/>
    <cellStyle name="Separador de milhares 2 2 2 3 2 2 4 3" xfId="3938"/>
    <cellStyle name="Separador de milhares 2 2 2 3 2 2 4 3 2" xfId="12643"/>
    <cellStyle name="Separador de milhares 2 2 2 3 2 2 4 3 2 2" xfId="30010"/>
    <cellStyle name="Separador de milhares 2 2 2 3 2 2 4 3 3" xfId="17037"/>
    <cellStyle name="Separador de milhares 2 2 2 3 2 2 4 3 3 2" xfId="25706"/>
    <cellStyle name="Separador de milhares 2 2 2 3 2 2 4 3 4" xfId="21394"/>
    <cellStyle name="Separador de milhares 2 2 2 3 2 2 4 4" xfId="3939"/>
    <cellStyle name="Separador de milhares 2 2 2 3 2 2 4 4 2" xfId="12644"/>
    <cellStyle name="Separador de milhares 2 2 2 3 2 2 4 4 2 2" xfId="30011"/>
    <cellStyle name="Separador de milhares 2 2 2 3 2 2 4 4 3" xfId="17038"/>
    <cellStyle name="Separador de milhares 2 2 2 3 2 2 4 4 3 2" xfId="25707"/>
    <cellStyle name="Separador de milhares 2 2 2 3 2 2 4 4 4" xfId="21395"/>
    <cellStyle name="Separador de milhares 2 2 2 3 2 2 4 5" xfId="12639"/>
    <cellStyle name="Separador de milhares 2 2 2 3 2 2 4 5 2" xfId="30006"/>
    <cellStyle name="Separador de milhares 2 2 2 3 2 2 4 6" xfId="17033"/>
    <cellStyle name="Separador de milhares 2 2 2 3 2 2 4 6 2" xfId="25702"/>
    <cellStyle name="Separador de milhares 2 2 2 3 2 2 4 7" xfId="21390"/>
    <cellStyle name="Separador de milhares 2 2 2 3 2 2 5" xfId="3940"/>
    <cellStyle name="Separador de milhares 2 2 2 3 2 2 5 2" xfId="3941"/>
    <cellStyle name="Separador de milhares 2 2 2 3 2 2 5 2 2" xfId="3942"/>
    <cellStyle name="Separador de milhares 2 2 2 3 2 2 5 2 2 2" xfId="12647"/>
    <cellStyle name="Separador de milhares 2 2 2 3 2 2 5 2 2 2 2" xfId="30014"/>
    <cellStyle name="Separador de milhares 2 2 2 3 2 2 5 2 2 3" xfId="17041"/>
    <cellStyle name="Separador de milhares 2 2 2 3 2 2 5 2 2 3 2" xfId="25710"/>
    <cellStyle name="Separador de milhares 2 2 2 3 2 2 5 2 2 4" xfId="21398"/>
    <cellStyle name="Separador de milhares 2 2 2 3 2 2 5 2 3" xfId="3943"/>
    <cellStyle name="Separador de milhares 2 2 2 3 2 2 5 2 3 2" xfId="12648"/>
    <cellStyle name="Separador de milhares 2 2 2 3 2 2 5 2 3 2 2" xfId="30015"/>
    <cellStyle name="Separador de milhares 2 2 2 3 2 2 5 2 3 3" xfId="17042"/>
    <cellStyle name="Separador de milhares 2 2 2 3 2 2 5 2 3 3 2" xfId="25711"/>
    <cellStyle name="Separador de milhares 2 2 2 3 2 2 5 2 3 4" xfId="21399"/>
    <cellStyle name="Separador de milhares 2 2 2 3 2 2 5 2 4" xfId="12646"/>
    <cellStyle name="Separador de milhares 2 2 2 3 2 2 5 2 4 2" xfId="30013"/>
    <cellStyle name="Separador de milhares 2 2 2 3 2 2 5 2 5" xfId="17040"/>
    <cellStyle name="Separador de milhares 2 2 2 3 2 2 5 2 5 2" xfId="25709"/>
    <cellStyle name="Separador de milhares 2 2 2 3 2 2 5 2 6" xfId="21397"/>
    <cellStyle name="Separador de milhares 2 2 2 3 2 2 5 3" xfId="3944"/>
    <cellStyle name="Separador de milhares 2 2 2 3 2 2 5 3 2" xfId="12649"/>
    <cellStyle name="Separador de milhares 2 2 2 3 2 2 5 3 2 2" xfId="30016"/>
    <cellStyle name="Separador de milhares 2 2 2 3 2 2 5 3 3" xfId="17043"/>
    <cellStyle name="Separador de milhares 2 2 2 3 2 2 5 3 3 2" xfId="25712"/>
    <cellStyle name="Separador de milhares 2 2 2 3 2 2 5 3 4" xfId="21400"/>
    <cellStyle name="Separador de milhares 2 2 2 3 2 2 5 4" xfId="3945"/>
    <cellStyle name="Separador de milhares 2 2 2 3 2 2 5 4 2" xfId="12650"/>
    <cellStyle name="Separador de milhares 2 2 2 3 2 2 5 4 2 2" xfId="30017"/>
    <cellStyle name="Separador de milhares 2 2 2 3 2 2 5 4 3" xfId="17044"/>
    <cellStyle name="Separador de milhares 2 2 2 3 2 2 5 4 3 2" xfId="25713"/>
    <cellStyle name="Separador de milhares 2 2 2 3 2 2 5 4 4" xfId="21401"/>
    <cellStyle name="Separador de milhares 2 2 2 3 2 2 5 5" xfId="12645"/>
    <cellStyle name="Separador de milhares 2 2 2 3 2 2 5 5 2" xfId="30012"/>
    <cellStyle name="Separador de milhares 2 2 2 3 2 2 5 6" xfId="17039"/>
    <cellStyle name="Separador de milhares 2 2 2 3 2 2 5 6 2" xfId="25708"/>
    <cellStyle name="Separador de milhares 2 2 2 3 2 2 5 7" xfId="21396"/>
    <cellStyle name="Separador de milhares 2 2 2 3 2 2 6" xfId="3946"/>
    <cellStyle name="Separador de milhares 2 2 2 3 2 2 6 2" xfId="3947"/>
    <cellStyle name="Separador de milhares 2 2 2 3 2 2 6 2 2" xfId="12652"/>
    <cellStyle name="Separador de milhares 2 2 2 3 2 2 6 2 2 2" xfId="30019"/>
    <cellStyle name="Separador de milhares 2 2 2 3 2 2 6 2 3" xfId="17046"/>
    <cellStyle name="Separador de milhares 2 2 2 3 2 2 6 2 3 2" xfId="25715"/>
    <cellStyle name="Separador de milhares 2 2 2 3 2 2 6 2 4" xfId="21403"/>
    <cellStyle name="Separador de milhares 2 2 2 3 2 2 6 3" xfId="3948"/>
    <cellStyle name="Separador de milhares 2 2 2 3 2 2 6 3 2" xfId="12653"/>
    <cellStyle name="Separador de milhares 2 2 2 3 2 2 6 3 2 2" xfId="30020"/>
    <cellStyle name="Separador de milhares 2 2 2 3 2 2 6 3 3" xfId="17047"/>
    <cellStyle name="Separador de milhares 2 2 2 3 2 2 6 3 3 2" xfId="25716"/>
    <cellStyle name="Separador de milhares 2 2 2 3 2 2 6 3 4" xfId="21404"/>
    <cellStyle name="Separador de milhares 2 2 2 3 2 2 6 4" xfId="12651"/>
    <cellStyle name="Separador de milhares 2 2 2 3 2 2 6 4 2" xfId="30018"/>
    <cellStyle name="Separador de milhares 2 2 2 3 2 2 6 5" xfId="17045"/>
    <cellStyle name="Separador de milhares 2 2 2 3 2 2 6 5 2" xfId="25714"/>
    <cellStyle name="Separador de milhares 2 2 2 3 2 2 6 6" xfId="21402"/>
    <cellStyle name="Separador de milhares 2 2 2 3 2 2 7" xfId="3949"/>
    <cellStyle name="Separador de milhares 2 2 2 3 2 2 7 2" xfId="12654"/>
    <cellStyle name="Separador de milhares 2 2 2 3 2 2 7 2 2" xfId="30021"/>
    <cellStyle name="Separador de milhares 2 2 2 3 2 2 7 3" xfId="17048"/>
    <cellStyle name="Separador de milhares 2 2 2 3 2 2 7 3 2" xfId="25717"/>
    <cellStyle name="Separador de milhares 2 2 2 3 2 2 7 4" xfId="21405"/>
    <cellStyle name="Separador de milhares 2 2 2 3 2 2 8" xfId="3950"/>
    <cellStyle name="Separador de milhares 2 2 2 3 2 2 8 2" xfId="12655"/>
    <cellStyle name="Separador de milhares 2 2 2 3 2 2 8 2 2" xfId="30022"/>
    <cellStyle name="Separador de milhares 2 2 2 3 2 2 8 3" xfId="17049"/>
    <cellStyle name="Separador de milhares 2 2 2 3 2 2 8 3 2" xfId="25718"/>
    <cellStyle name="Separador de milhares 2 2 2 3 2 2 8 4" xfId="21406"/>
    <cellStyle name="Separador de milhares 2 2 2 3 2 2 9" xfId="8426"/>
    <cellStyle name="Separador de milhares 2 2 2 3 2 2 9 2" xfId="12893"/>
    <cellStyle name="Separador de milhares 2 2 2 3 2 2 9 2 2" xfId="30260"/>
    <cellStyle name="Separador de milhares 2 2 2 3 2 2 9 3" xfId="17288"/>
    <cellStyle name="Separador de milhares 2 2 2 3 2 2 9 3 2" xfId="25956"/>
    <cellStyle name="Separador de milhares 2 2 2 3 2 2 9 4" xfId="21644"/>
    <cellStyle name="Separador de milhares 2 2 2 3 2 3" xfId="3951"/>
    <cellStyle name="Separador de milhares 2 2 2 3 2 3 2" xfId="3952"/>
    <cellStyle name="Separador de milhares 2 2 2 3 2 3 2 2" xfId="3953"/>
    <cellStyle name="Separador de milhares 2 2 2 3 2 3 2 2 2" xfId="12658"/>
    <cellStyle name="Separador de milhares 2 2 2 3 2 3 2 2 2 2" xfId="30025"/>
    <cellStyle name="Separador de milhares 2 2 2 3 2 3 2 2 3" xfId="17052"/>
    <cellStyle name="Separador de milhares 2 2 2 3 2 3 2 2 3 2" xfId="25721"/>
    <cellStyle name="Separador de milhares 2 2 2 3 2 3 2 2 4" xfId="21409"/>
    <cellStyle name="Separador de milhares 2 2 2 3 2 3 2 3" xfId="3954"/>
    <cellStyle name="Separador de milhares 2 2 2 3 2 3 2 3 2" xfId="12659"/>
    <cellStyle name="Separador de milhares 2 2 2 3 2 3 2 3 2 2" xfId="30026"/>
    <cellStyle name="Separador de milhares 2 2 2 3 2 3 2 3 3" xfId="17053"/>
    <cellStyle name="Separador de milhares 2 2 2 3 2 3 2 3 3 2" xfId="25722"/>
    <cellStyle name="Separador de milhares 2 2 2 3 2 3 2 3 4" xfId="21410"/>
    <cellStyle name="Separador de milhares 2 2 2 3 2 3 2 4" xfId="12657"/>
    <cellStyle name="Separador de milhares 2 2 2 3 2 3 2 4 2" xfId="30024"/>
    <cellStyle name="Separador de milhares 2 2 2 3 2 3 2 5" xfId="17051"/>
    <cellStyle name="Separador de milhares 2 2 2 3 2 3 2 5 2" xfId="25720"/>
    <cellStyle name="Separador de milhares 2 2 2 3 2 3 2 6" xfId="21408"/>
    <cellStyle name="Separador de milhares 2 2 2 3 2 3 3" xfId="3955"/>
    <cellStyle name="Separador de milhares 2 2 2 3 2 3 3 2" xfId="3956"/>
    <cellStyle name="Separador de milhares 2 2 2 3 2 3 3 2 2" xfId="12661"/>
    <cellStyle name="Separador de milhares 2 2 2 3 2 3 3 2 2 2" xfId="30028"/>
    <cellStyle name="Separador de milhares 2 2 2 3 2 3 3 2 3" xfId="17055"/>
    <cellStyle name="Separador de milhares 2 2 2 3 2 3 3 2 3 2" xfId="25724"/>
    <cellStyle name="Separador de milhares 2 2 2 3 2 3 3 2 4" xfId="21412"/>
    <cellStyle name="Separador de milhares 2 2 2 3 2 3 3 3" xfId="3957"/>
    <cellStyle name="Separador de milhares 2 2 2 3 2 3 3 3 2" xfId="12662"/>
    <cellStyle name="Separador de milhares 2 2 2 3 2 3 3 3 2 2" xfId="30029"/>
    <cellStyle name="Separador de milhares 2 2 2 3 2 3 3 3 3" xfId="17056"/>
    <cellStyle name="Separador de milhares 2 2 2 3 2 3 3 3 3 2" xfId="25725"/>
    <cellStyle name="Separador de milhares 2 2 2 3 2 3 3 3 4" xfId="21413"/>
    <cellStyle name="Separador de milhares 2 2 2 3 2 3 3 4" xfId="12660"/>
    <cellStyle name="Separador de milhares 2 2 2 3 2 3 3 4 2" xfId="30027"/>
    <cellStyle name="Separador de milhares 2 2 2 3 2 3 3 5" xfId="17054"/>
    <cellStyle name="Separador de milhares 2 2 2 3 2 3 3 5 2" xfId="25723"/>
    <cellStyle name="Separador de milhares 2 2 2 3 2 3 3 6" xfId="21411"/>
    <cellStyle name="Separador de milhares 2 2 2 3 2 3 4" xfId="3958"/>
    <cellStyle name="Separador de milhares 2 2 2 3 2 3 4 2" xfId="12663"/>
    <cellStyle name="Separador de milhares 2 2 2 3 2 3 4 2 2" xfId="30030"/>
    <cellStyle name="Separador de milhares 2 2 2 3 2 3 4 3" xfId="17057"/>
    <cellStyle name="Separador de milhares 2 2 2 3 2 3 4 3 2" xfId="25726"/>
    <cellStyle name="Separador de milhares 2 2 2 3 2 3 4 4" xfId="21414"/>
    <cellStyle name="Separador de milhares 2 2 2 3 2 3 5" xfId="3959"/>
    <cellStyle name="Separador de milhares 2 2 2 3 2 3 5 2" xfId="12664"/>
    <cellStyle name="Separador de milhares 2 2 2 3 2 3 5 2 2" xfId="30031"/>
    <cellStyle name="Separador de milhares 2 2 2 3 2 3 5 3" xfId="17058"/>
    <cellStyle name="Separador de milhares 2 2 2 3 2 3 5 3 2" xfId="25727"/>
    <cellStyle name="Separador de milhares 2 2 2 3 2 3 5 4" xfId="21415"/>
    <cellStyle name="Separador de milhares 2 2 2 3 2 3 6" xfId="8856"/>
    <cellStyle name="Separador de milhares 2 2 2 3 2 3 6 2" xfId="13209"/>
    <cellStyle name="Separador de milhares 2 2 2 3 2 3 6 2 2" xfId="30576"/>
    <cellStyle name="Separador de milhares 2 2 2 3 2 3 6 3" xfId="17650"/>
    <cellStyle name="Separador de milhares 2 2 2 3 2 3 6 3 2" xfId="26272"/>
    <cellStyle name="Separador de milhares 2 2 2 3 2 3 6 4" xfId="21960"/>
    <cellStyle name="Separador de milhares 2 2 2 3 2 3 7" xfId="12656"/>
    <cellStyle name="Separador de milhares 2 2 2 3 2 3 7 2" xfId="30023"/>
    <cellStyle name="Separador de milhares 2 2 2 3 2 3 8" xfId="17050"/>
    <cellStyle name="Separador de milhares 2 2 2 3 2 3 8 2" xfId="25719"/>
    <cellStyle name="Separador de milhares 2 2 2 3 2 3 9" xfId="21407"/>
    <cellStyle name="Separador de milhares 2 2 2 3 2 4" xfId="3960"/>
    <cellStyle name="Separador de milhares 2 2 2 3 2 4 2" xfId="3961"/>
    <cellStyle name="Separador de milhares 2 2 2 3 2 4 2 2" xfId="3962"/>
    <cellStyle name="Separador de milhares 2 2 2 3 2 4 2 2 2" xfId="12667"/>
    <cellStyle name="Separador de milhares 2 2 2 3 2 4 2 2 2 2" xfId="30034"/>
    <cellStyle name="Separador de milhares 2 2 2 3 2 4 2 2 3" xfId="17061"/>
    <cellStyle name="Separador de milhares 2 2 2 3 2 4 2 2 3 2" xfId="25730"/>
    <cellStyle name="Separador de milhares 2 2 2 3 2 4 2 2 4" xfId="21418"/>
    <cellStyle name="Separador de milhares 2 2 2 3 2 4 2 3" xfId="3963"/>
    <cellStyle name="Separador de milhares 2 2 2 3 2 4 2 3 2" xfId="12668"/>
    <cellStyle name="Separador de milhares 2 2 2 3 2 4 2 3 2 2" xfId="30035"/>
    <cellStyle name="Separador de milhares 2 2 2 3 2 4 2 3 3" xfId="17062"/>
    <cellStyle name="Separador de milhares 2 2 2 3 2 4 2 3 3 2" xfId="25731"/>
    <cellStyle name="Separador de milhares 2 2 2 3 2 4 2 3 4" xfId="21419"/>
    <cellStyle name="Separador de milhares 2 2 2 3 2 4 2 4" xfId="12666"/>
    <cellStyle name="Separador de milhares 2 2 2 3 2 4 2 4 2" xfId="30033"/>
    <cellStyle name="Separador de milhares 2 2 2 3 2 4 2 5" xfId="17060"/>
    <cellStyle name="Separador de milhares 2 2 2 3 2 4 2 5 2" xfId="25729"/>
    <cellStyle name="Separador de milhares 2 2 2 3 2 4 2 6" xfId="21417"/>
    <cellStyle name="Separador de milhares 2 2 2 3 2 4 3" xfId="3964"/>
    <cellStyle name="Separador de milhares 2 2 2 3 2 4 3 2" xfId="3965"/>
    <cellStyle name="Separador de milhares 2 2 2 3 2 4 3 2 2" xfId="12670"/>
    <cellStyle name="Separador de milhares 2 2 2 3 2 4 3 2 2 2" xfId="30037"/>
    <cellStyle name="Separador de milhares 2 2 2 3 2 4 3 2 3" xfId="17064"/>
    <cellStyle name="Separador de milhares 2 2 2 3 2 4 3 2 3 2" xfId="25733"/>
    <cellStyle name="Separador de milhares 2 2 2 3 2 4 3 2 4" xfId="21421"/>
    <cellStyle name="Separador de milhares 2 2 2 3 2 4 3 3" xfId="3966"/>
    <cellStyle name="Separador de milhares 2 2 2 3 2 4 3 3 2" xfId="12671"/>
    <cellStyle name="Separador de milhares 2 2 2 3 2 4 3 3 2 2" xfId="30038"/>
    <cellStyle name="Separador de milhares 2 2 2 3 2 4 3 3 3" xfId="17065"/>
    <cellStyle name="Separador de milhares 2 2 2 3 2 4 3 3 3 2" xfId="25734"/>
    <cellStyle name="Separador de milhares 2 2 2 3 2 4 3 3 4" xfId="21422"/>
    <cellStyle name="Separador de milhares 2 2 2 3 2 4 3 4" xfId="12669"/>
    <cellStyle name="Separador de milhares 2 2 2 3 2 4 3 4 2" xfId="30036"/>
    <cellStyle name="Separador de milhares 2 2 2 3 2 4 3 5" xfId="17063"/>
    <cellStyle name="Separador de milhares 2 2 2 3 2 4 3 5 2" xfId="25732"/>
    <cellStyle name="Separador de milhares 2 2 2 3 2 4 3 6" xfId="21420"/>
    <cellStyle name="Separador de milhares 2 2 2 3 2 4 4" xfId="3967"/>
    <cellStyle name="Separador de milhares 2 2 2 3 2 4 4 2" xfId="12672"/>
    <cellStyle name="Separador de milhares 2 2 2 3 2 4 4 2 2" xfId="30039"/>
    <cellStyle name="Separador de milhares 2 2 2 3 2 4 4 3" xfId="17066"/>
    <cellStyle name="Separador de milhares 2 2 2 3 2 4 4 3 2" xfId="25735"/>
    <cellStyle name="Separador de milhares 2 2 2 3 2 4 4 4" xfId="21423"/>
    <cellStyle name="Separador de milhares 2 2 2 3 2 4 5" xfId="3968"/>
    <cellStyle name="Separador de milhares 2 2 2 3 2 4 5 2" xfId="12673"/>
    <cellStyle name="Separador de milhares 2 2 2 3 2 4 5 2 2" xfId="30040"/>
    <cellStyle name="Separador de milhares 2 2 2 3 2 4 5 3" xfId="17067"/>
    <cellStyle name="Separador de milhares 2 2 2 3 2 4 5 3 2" xfId="25736"/>
    <cellStyle name="Separador de milhares 2 2 2 3 2 4 5 4" xfId="21424"/>
    <cellStyle name="Separador de milhares 2 2 2 3 2 4 6" xfId="12665"/>
    <cellStyle name="Separador de milhares 2 2 2 3 2 4 6 2" xfId="30032"/>
    <cellStyle name="Separador de milhares 2 2 2 3 2 4 7" xfId="17059"/>
    <cellStyle name="Separador de milhares 2 2 2 3 2 4 7 2" xfId="25728"/>
    <cellStyle name="Separador de milhares 2 2 2 3 2 4 8" xfId="21416"/>
    <cellStyle name="Separador de milhares 2 2 2 3 2 5" xfId="3969"/>
    <cellStyle name="Separador de milhares 2 2 2 3 2 5 2" xfId="3970"/>
    <cellStyle name="Separador de milhares 2 2 2 3 2 5 2 2" xfId="3971"/>
    <cellStyle name="Separador de milhares 2 2 2 3 2 5 2 2 2" xfId="12676"/>
    <cellStyle name="Separador de milhares 2 2 2 3 2 5 2 2 2 2" xfId="30043"/>
    <cellStyle name="Separador de milhares 2 2 2 3 2 5 2 2 3" xfId="17070"/>
    <cellStyle name="Separador de milhares 2 2 2 3 2 5 2 2 3 2" xfId="25739"/>
    <cellStyle name="Separador de milhares 2 2 2 3 2 5 2 2 4" xfId="21427"/>
    <cellStyle name="Separador de milhares 2 2 2 3 2 5 2 3" xfId="3972"/>
    <cellStyle name="Separador de milhares 2 2 2 3 2 5 2 3 2" xfId="12677"/>
    <cellStyle name="Separador de milhares 2 2 2 3 2 5 2 3 2 2" xfId="30044"/>
    <cellStyle name="Separador de milhares 2 2 2 3 2 5 2 3 3" xfId="17071"/>
    <cellStyle name="Separador de milhares 2 2 2 3 2 5 2 3 3 2" xfId="25740"/>
    <cellStyle name="Separador de milhares 2 2 2 3 2 5 2 3 4" xfId="21428"/>
    <cellStyle name="Separador de milhares 2 2 2 3 2 5 2 4" xfId="12675"/>
    <cellStyle name="Separador de milhares 2 2 2 3 2 5 2 4 2" xfId="30042"/>
    <cellStyle name="Separador de milhares 2 2 2 3 2 5 2 5" xfId="17069"/>
    <cellStyle name="Separador de milhares 2 2 2 3 2 5 2 5 2" xfId="25738"/>
    <cellStyle name="Separador de milhares 2 2 2 3 2 5 2 6" xfId="21426"/>
    <cellStyle name="Separador de milhares 2 2 2 3 2 5 3" xfId="3973"/>
    <cellStyle name="Separador de milhares 2 2 2 3 2 5 3 2" xfId="12678"/>
    <cellStyle name="Separador de milhares 2 2 2 3 2 5 3 2 2" xfId="30045"/>
    <cellStyle name="Separador de milhares 2 2 2 3 2 5 3 3" xfId="17072"/>
    <cellStyle name="Separador de milhares 2 2 2 3 2 5 3 3 2" xfId="25741"/>
    <cellStyle name="Separador de milhares 2 2 2 3 2 5 3 4" xfId="21429"/>
    <cellStyle name="Separador de milhares 2 2 2 3 2 5 4" xfId="3974"/>
    <cellStyle name="Separador de milhares 2 2 2 3 2 5 4 2" xfId="12679"/>
    <cellStyle name="Separador de milhares 2 2 2 3 2 5 4 2 2" xfId="30046"/>
    <cellStyle name="Separador de milhares 2 2 2 3 2 5 4 3" xfId="17073"/>
    <cellStyle name="Separador de milhares 2 2 2 3 2 5 4 3 2" xfId="25742"/>
    <cellStyle name="Separador de milhares 2 2 2 3 2 5 4 4" xfId="21430"/>
    <cellStyle name="Separador de milhares 2 2 2 3 2 5 5" xfId="12674"/>
    <cellStyle name="Separador de milhares 2 2 2 3 2 5 5 2" xfId="30041"/>
    <cellStyle name="Separador de milhares 2 2 2 3 2 5 6" xfId="17068"/>
    <cellStyle name="Separador de milhares 2 2 2 3 2 5 6 2" xfId="25737"/>
    <cellStyle name="Separador de milhares 2 2 2 3 2 5 7" xfId="21425"/>
    <cellStyle name="Separador de milhares 2 2 2 3 2 6" xfId="3975"/>
    <cellStyle name="Separador de milhares 2 2 2 3 2 6 2" xfId="3976"/>
    <cellStyle name="Separador de milhares 2 2 2 3 2 6 2 2" xfId="3977"/>
    <cellStyle name="Separador de milhares 2 2 2 3 2 6 2 2 2" xfId="12682"/>
    <cellStyle name="Separador de milhares 2 2 2 3 2 6 2 2 2 2" xfId="30049"/>
    <cellStyle name="Separador de milhares 2 2 2 3 2 6 2 2 3" xfId="17076"/>
    <cellStyle name="Separador de milhares 2 2 2 3 2 6 2 2 3 2" xfId="25745"/>
    <cellStyle name="Separador de milhares 2 2 2 3 2 6 2 2 4" xfId="21433"/>
    <cellStyle name="Separador de milhares 2 2 2 3 2 6 2 3" xfId="3978"/>
    <cellStyle name="Separador de milhares 2 2 2 3 2 6 2 3 2" xfId="12683"/>
    <cellStyle name="Separador de milhares 2 2 2 3 2 6 2 3 2 2" xfId="30050"/>
    <cellStyle name="Separador de milhares 2 2 2 3 2 6 2 3 3" xfId="17077"/>
    <cellStyle name="Separador de milhares 2 2 2 3 2 6 2 3 3 2" xfId="25746"/>
    <cellStyle name="Separador de milhares 2 2 2 3 2 6 2 3 4" xfId="21434"/>
    <cellStyle name="Separador de milhares 2 2 2 3 2 6 2 4" xfId="12681"/>
    <cellStyle name="Separador de milhares 2 2 2 3 2 6 2 4 2" xfId="30048"/>
    <cellStyle name="Separador de milhares 2 2 2 3 2 6 2 5" xfId="17075"/>
    <cellStyle name="Separador de milhares 2 2 2 3 2 6 2 5 2" xfId="25744"/>
    <cellStyle name="Separador de milhares 2 2 2 3 2 6 2 6" xfId="21432"/>
    <cellStyle name="Separador de milhares 2 2 2 3 2 6 3" xfId="3979"/>
    <cellStyle name="Separador de milhares 2 2 2 3 2 6 3 2" xfId="12684"/>
    <cellStyle name="Separador de milhares 2 2 2 3 2 6 3 2 2" xfId="30051"/>
    <cellStyle name="Separador de milhares 2 2 2 3 2 6 3 3" xfId="17078"/>
    <cellStyle name="Separador de milhares 2 2 2 3 2 6 3 3 2" xfId="25747"/>
    <cellStyle name="Separador de milhares 2 2 2 3 2 6 3 4" xfId="21435"/>
    <cellStyle name="Separador de milhares 2 2 2 3 2 6 4" xfId="3980"/>
    <cellStyle name="Separador de milhares 2 2 2 3 2 6 4 2" xfId="12685"/>
    <cellStyle name="Separador de milhares 2 2 2 3 2 6 4 2 2" xfId="30052"/>
    <cellStyle name="Separador de milhares 2 2 2 3 2 6 4 3" xfId="17079"/>
    <cellStyle name="Separador de milhares 2 2 2 3 2 6 4 3 2" xfId="25748"/>
    <cellStyle name="Separador de milhares 2 2 2 3 2 6 4 4" xfId="21436"/>
    <cellStyle name="Separador de milhares 2 2 2 3 2 6 5" xfId="12680"/>
    <cellStyle name="Separador de milhares 2 2 2 3 2 6 5 2" xfId="30047"/>
    <cellStyle name="Separador de milhares 2 2 2 3 2 6 6" xfId="17074"/>
    <cellStyle name="Separador de milhares 2 2 2 3 2 6 6 2" xfId="25743"/>
    <cellStyle name="Separador de milhares 2 2 2 3 2 6 7" xfId="21431"/>
    <cellStyle name="Separador de milhares 2 2 2 3 2 7" xfId="3981"/>
    <cellStyle name="Separador de milhares 2 2 2 3 2 7 2" xfId="3982"/>
    <cellStyle name="Separador de milhares 2 2 2 3 2 7 2 2" xfId="12687"/>
    <cellStyle name="Separador de milhares 2 2 2 3 2 7 2 2 2" xfId="30054"/>
    <cellStyle name="Separador de milhares 2 2 2 3 2 7 2 3" xfId="17081"/>
    <cellStyle name="Separador de milhares 2 2 2 3 2 7 2 3 2" xfId="25750"/>
    <cellStyle name="Separador de milhares 2 2 2 3 2 7 2 4" xfId="21438"/>
    <cellStyle name="Separador de milhares 2 2 2 3 2 7 3" xfId="3983"/>
    <cellStyle name="Separador de milhares 2 2 2 3 2 7 3 2" xfId="12688"/>
    <cellStyle name="Separador de milhares 2 2 2 3 2 7 3 2 2" xfId="30055"/>
    <cellStyle name="Separador de milhares 2 2 2 3 2 7 3 3" xfId="17082"/>
    <cellStyle name="Separador de milhares 2 2 2 3 2 7 3 3 2" xfId="25751"/>
    <cellStyle name="Separador de milhares 2 2 2 3 2 7 3 4" xfId="21439"/>
    <cellStyle name="Separador de milhares 2 2 2 3 2 7 4" xfId="12686"/>
    <cellStyle name="Separador de milhares 2 2 2 3 2 7 4 2" xfId="30053"/>
    <cellStyle name="Separador de milhares 2 2 2 3 2 7 5" xfId="17080"/>
    <cellStyle name="Separador de milhares 2 2 2 3 2 7 5 2" xfId="25749"/>
    <cellStyle name="Separador de milhares 2 2 2 3 2 7 6" xfId="21437"/>
    <cellStyle name="Separador de milhares 2 2 2 3 2 8" xfId="3984"/>
    <cellStyle name="Separador de milhares 2 2 2 3 2 8 2" xfId="12689"/>
    <cellStyle name="Separador de milhares 2 2 2 3 2 8 2 2" xfId="30056"/>
    <cellStyle name="Separador de milhares 2 2 2 3 2 8 3" xfId="17083"/>
    <cellStyle name="Separador de milhares 2 2 2 3 2 8 3 2" xfId="25752"/>
    <cellStyle name="Separador de milhares 2 2 2 3 2 8 4" xfId="21440"/>
    <cellStyle name="Separador de milhares 2 2 2 3 2 9" xfId="3985"/>
    <cellStyle name="Separador de milhares 2 2 2 3 2 9 2" xfId="12690"/>
    <cellStyle name="Separador de milhares 2 2 2 3 2 9 2 2" xfId="30057"/>
    <cellStyle name="Separador de milhares 2 2 2 3 2 9 3" xfId="17084"/>
    <cellStyle name="Separador de milhares 2 2 2 3 2 9 3 2" xfId="25753"/>
    <cellStyle name="Separador de milhares 2 2 2 3 2 9 4" xfId="21441"/>
    <cellStyle name="Separador de milhares 2 2 2 3 3" xfId="3986"/>
    <cellStyle name="Separador de milhares 2 2 2 3 3 10" xfId="8857"/>
    <cellStyle name="Separador de milhares 2 2 2 3 3 10 2" xfId="13210"/>
    <cellStyle name="Separador de milhares 2 2 2 3 3 10 2 2" xfId="30577"/>
    <cellStyle name="Separador de milhares 2 2 2 3 3 10 3" xfId="17651"/>
    <cellStyle name="Separador de milhares 2 2 2 3 3 10 3 2" xfId="26273"/>
    <cellStyle name="Separador de milhares 2 2 2 3 3 10 4" xfId="21961"/>
    <cellStyle name="Separador de milhares 2 2 2 3 3 11" xfId="12691"/>
    <cellStyle name="Separador de milhares 2 2 2 3 3 11 2" xfId="30058"/>
    <cellStyle name="Separador de milhares 2 2 2 3 3 12" xfId="17085"/>
    <cellStyle name="Separador de milhares 2 2 2 3 3 12 2" xfId="25754"/>
    <cellStyle name="Separador de milhares 2 2 2 3 3 13" xfId="21442"/>
    <cellStyle name="Separador de milhares 2 2 2 3 3 2" xfId="3987"/>
    <cellStyle name="Separador de milhares 2 2 2 3 3 2 2" xfId="3988"/>
    <cellStyle name="Separador de milhares 2 2 2 3 3 2 2 2" xfId="3989"/>
    <cellStyle name="Separador de milhares 2 2 2 3 3 2 2 2 2" xfId="12694"/>
    <cellStyle name="Separador de milhares 2 2 2 3 3 2 2 2 2 2" xfId="30061"/>
    <cellStyle name="Separador de milhares 2 2 2 3 3 2 2 2 3" xfId="17088"/>
    <cellStyle name="Separador de milhares 2 2 2 3 3 2 2 2 3 2" xfId="25757"/>
    <cellStyle name="Separador de milhares 2 2 2 3 3 2 2 2 4" xfId="21445"/>
    <cellStyle name="Separador de milhares 2 2 2 3 3 2 2 3" xfId="3990"/>
    <cellStyle name="Separador de milhares 2 2 2 3 3 2 2 3 2" xfId="12695"/>
    <cellStyle name="Separador de milhares 2 2 2 3 3 2 2 3 2 2" xfId="30062"/>
    <cellStyle name="Separador de milhares 2 2 2 3 3 2 2 3 3" xfId="17089"/>
    <cellStyle name="Separador de milhares 2 2 2 3 3 2 2 3 3 2" xfId="25758"/>
    <cellStyle name="Separador de milhares 2 2 2 3 3 2 2 3 4" xfId="21446"/>
    <cellStyle name="Separador de milhares 2 2 2 3 3 2 2 4" xfId="12693"/>
    <cellStyle name="Separador de milhares 2 2 2 3 3 2 2 4 2" xfId="30060"/>
    <cellStyle name="Separador de milhares 2 2 2 3 3 2 2 5" xfId="17087"/>
    <cellStyle name="Separador de milhares 2 2 2 3 3 2 2 5 2" xfId="25756"/>
    <cellStyle name="Separador de milhares 2 2 2 3 3 2 2 6" xfId="21444"/>
    <cellStyle name="Separador de milhares 2 2 2 3 3 2 3" xfId="3991"/>
    <cellStyle name="Separador de milhares 2 2 2 3 3 2 3 2" xfId="3992"/>
    <cellStyle name="Separador de milhares 2 2 2 3 3 2 3 2 2" xfId="12697"/>
    <cellStyle name="Separador de milhares 2 2 2 3 3 2 3 2 2 2" xfId="30064"/>
    <cellStyle name="Separador de milhares 2 2 2 3 3 2 3 2 3" xfId="17091"/>
    <cellStyle name="Separador de milhares 2 2 2 3 3 2 3 2 3 2" xfId="25760"/>
    <cellStyle name="Separador de milhares 2 2 2 3 3 2 3 2 4" xfId="21448"/>
    <cellStyle name="Separador de milhares 2 2 2 3 3 2 3 3" xfId="3993"/>
    <cellStyle name="Separador de milhares 2 2 2 3 3 2 3 3 2" xfId="12698"/>
    <cellStyle name="Separador de milhares 2 2 2 3 3 2 3 3 2 2" xfId="30065"/>
    <cellStyle name="Separador de milhares 2 2 2 3 3 2 3 3 3" xfId="17092"/>
    <cellStyle name="Separador de milhares 2 2 2 3 3 2 3 3 3 2" xfId="25761"/>
    <cellStyle name="Separador de milhares 2 2 2 3 3 2 3 3 4" xfId="21449"/>
    <cellStyle name="Separador de milhares 2 2 2 3 3 2 3 4" xfId="12696"/>
    <cellStyle name="Separador de milhares 2 2 2 3 3 2 3 4 2" xfId="30063"/>
    <cellStyle name="Separador de milhares 2 2 2 3 3 2 3 5" xfId="17090"/>
    <cellStyle name="Separador de milhares 2 2 2 3 3 2 3 5 2" xfId="25759"/>
    <cellStyle name="Separador de milhares 2 2 2 3 3 2 3 6" xfId="21447"/>
    <cellStyle name="Separador de milhares 2 2 2 3 3 2 4" xfId="3994"/>
    <cellStyle name="Separador de milhares 2 2 2 3 3 2 4 2" xfId="12699"/>
    <cellStyle name="Separador de milhares 2 2 2 3 3 2 4 2 2" xfId="30066"/>
    <cellStyle name="Separador de milhares 2 2 2 3 3 2 4 3" xfId="17093"/>
    <cellStyle name="Separador de milhares 2 2 2 3 3 2 4 3 2" xfId="25762"/>
    <cellStyle name="Separador de milhares 2 2 2 3 3 2 4 4" xfId="21450"/>
    <cellStyle name="Separador de milhares 2 2 2 3 3 2 5" xfId="3995"/>
    <cellStyle name="Separador de milhares 2 2 2 3 3 2 5 2" xfId="12700"/>
    <cellStyle name="Separador de milhares 2 2 2 3 3 2 5 2 2" xfId="30067"/>
    <cellStyle name="Separador de milhares 2 2 2 3 3 2 5 3" xfId="17094"/>
    <cellStyle name="Separador de milhares 2 2 2 3 3 2 5 3 2" xfId="25763"/>
    <cellStyle name="Separador de milhares 2 2 2 3 3 2 5 4" xfId="21451"/>
    <cellStyle name="Separador de milhares 2 2 2 3 3 2 6" xfId="8858"/>
    <cellStyle name="Separador de milhares 2 2 2 3 3 2 6 2" xfId="13211"/>
    <cellStyle name="Separador de milhares 2 2 2 3 3 2 6 2 2" xfId="30578"/>
    <cellStyle name="Separador de milhares 2 2 2 3 3 2 6 3" xfId="17652"/>
    <cellStyle name="Separador de milhares 2 2 2 3 3 2 6 3 2" xfId="26274"/>
    <cellStyle name="Separador de milhares 2 2 2 3 3 2 6 4" xfId="21962"/>
    <cellStyle name="Separador de milhares 2 2 2 3 3 2 7" xfId="12692"/>
    <cellStyle name="Separador de milhares 2 2 2 3 3 2 7 2" xfId="30059"/>
    <cellStyle name="Separador de milhares 2 2 2 3 3 2 8" xfId="17086"/>
    <cellStyle name="Separador de milhares 2 2 2 3 3 2 8 2" xfId="25755"/>
    <cellStyle name="Separador de milhares 2 2 2 3 3 2 9" xfId="21443"/>
    <cellStyle name="Separador de milhares 2 2 2 3 3 3" xfId="3996"/>
    <cellStyle name="Separador de milhares 2 2 2 3 3 3 2" xfId="3997"/>
    <cellStyle name="Separador de milhares 2 2 2 3 3 3 2 2" xfId="3998"/>
    <cellStyle name="Separador de milhares 2 2 2 3 3 3 2 2 2" xfId="12703"/>
    <cellStyle name="Separador de milhares 2 2 2 3 3 3 2 2 2 2" xfId="30070"/>
    <cellStyle name="Separador de milhares 2 2 2 3 3 3 2 2 3" xfId="17097"/>
    <cellStyle name="Separador de milhares 2 2 2 3 3 3 2 2 3 2" xfId="25766"/>
    <cellStyle name="Separador de milhares 2 2 2 3 3 3 2 2 4" xfId="21454"/>
    <cellStyle name="Separador de milhares 2 2 2 3 3 3 2 3" xfId="3999"/>
    <cellStyle name="Separador de milhares 2 2 2 3 3 3 2 3 2" xfId="12704"/>
    <cellStyle name="Separador de milhares 2 2 2 3 3 3 2 3 2 2" xfId="30071"/>
    <cellStyle name="Separador de milhares 2 2 2 3 3 3 2 3 3" xfId="17098"/>
    <cellStyle name="Separador de milhares 2 2 2 3 3 3 2 3 3 2" xfId="25767"/>
    <cellStyle name="Separador de milhares 2 2 2 3 3 3 2 3 4" xfId="21455"/>
    <cellStyle name="Separador de milhares 2 2 2 3 3 3 2 4" xfId="12702"/>
    <cellStyle name="Separador de milhares 2 2 2 3 3 3 2 4 2" xfId="30069"/>
    <cellStyle name="Separador de milhares 2 2 2 3 3 3 2 5" xfId="17096"/>
    <cellStyle name="Separador de milhares 2 2 2 3 3 3 2 5 2" xfId="25765"/>
    <cellStyle name="Separador de milhares 2 2 2 3 3 3 2 6" xfId="21453"/>
    <cellStyle name="Separador de milhares 2 2 2 3 3 3 3" xfId="4000"/>
    <cellStyle name="Separador de milhares 2 2 2 3 3 3 3 2" xfId="4001"/>
    <cellStyle name="Separador de milhares 2 2 2 3 3 3 3 2 2" xfId="12706"/>
    <cellStyle name="Separador de milhares 2 2 2 3 3 3 3 2 2 2" xfId="30073"/>
    <cellStyle name="Separador de milhares 2 2 2 3 3 3 3 2 3" xfId="17100"/>
    <cellStyle name="Separador de milhares 2 2 2 3 3 3 3 2 3 2" xfId="25769"/>
    <cellStyle name="Separador de milhares 2 2 2 3 3 3 3 2 4" xfId="21457"/>
    <cellStyle name="Separador de milhares 2 2 2 3 3 3 3 3" xfId="4002"/>
    <cellStyle name="Separador de milhares 2 2 2 3 3 3 3 3 2" xfId="12707"/>
    <cellStyle name="Separador de milhares 2 2 2 3 3 3 3 3 2 2" xfId="30074"/>
    <cellStyle name="Separador de milhares 2 2 2 3 3 3 3 3 3" xfId="17101"/>
    <cellStyle name="Separador de milhares 2 2 2 3 3 3 3 3 3 2" xfId="25770"/>
    <cellStyle name="Separador de milhares 2 2 2 3 3 3 3 3 4" xfId="21458"/>
    <cellStyle name="Separador de milhares 2 2 2 3 3 3 3 4" xfId="12705"/>
    <cellStyle name="Separador de milhares 2 2 2 3 3 3 3 4 2" xfId="30072"/>
    <cellStyle name="Separador de milhares 2 2 2 3 3 3 3 5" xfId="17099"/>
    <cellStyle name="Separador de milhares 2 2 2 3 3 3 3 5 2" xfId="25768"/>
    <cellStyle name="Separador de milhares 2 2 2 3 3 3 3 6" xfId="21456"/>
    <cellStyle name="Separador de milhares 2 2 2 3 3 3 4" xfId="4003"/>
    <cellStyle name="Separador de milhares 2 2 2 3 3 3 4 2" xfId="12708"/>
    <cellStyle name="Separador de milhares 2 2 2 3 3 3 4 2 2" xfId="30075"/>
    <cellStyle name="Separador de milhares 2 2 2 3 3 3 4 3" xfId="17102"/>
    <cellStyle name="Separador de milhares 2 2 2 3 3 3 4 3 2" xfId="25771"/>
    <cellStyle name="Separador de milhares 2 2 2 3 3 3 4 4" xfId="21459"/>
    <cellStyle name="Separador de milhares 2 2 2 3 3 3 5" xfId="4004"/>
    <cellStyle name="Separador de milhares 2 2 2 3 3 3 5 2" xfId="12709"/>
    <cellStyle name="Separador de milhares 2 2 2 3 3 3 5 2 2" xfId="30076"/>
    <cellStyle name="Separador de milhares 2 2 2 3 3 3 5 3" xfId="17103"/>
    <cellStyle name="Separador de milhares 2 2 2 3 3 3 5 3 2" xfId="25772"/>
    <cellStyle name="Separador de milhares 2 2 2 3 3 3 5 4" xfId="21460"/>
    <cellStyle name="Separador de milhares 2 2 2 3 3 3 6" xfId="12701"/>
    <cellStyle name="Separador de milhares 2 2 2 3 3 3 6 2" xfId="30068"/>
    <cellStyle name="Separador de milhares 2 2 2 3 3 3 7" xfId="17095"/>
    <cellStyle name="Separador de milhares 2 2 2 3 3 3 7 2" xfId="25764"/>
    <cellStyle name="Separador de milhares 2 2 2 3 3 3 8" xfId="21452"/>
    <cellStyle name="Separador de milhares 2 2 2 3 3 4" xfId="4005"/>
    <cellStyle name="Separador de milhares 2 2 2 3 3 4 2" xfId="4006"/>
    <cellStyle name="Separador de milhares 2 2 2 3 3 4 2 2" xfId="4007"/>
    <cellStyle name="Separador de milhares 2 2 2 3 3 4 2 2 2" xfId="12712"/>
    <cellStyle name="Separador de milhares 2 2 2 3 3 4 2 2 2 2" xfId="30079"/>
    <cellStyle name="Separador de milhares 2 2 2 3 3 4 2 2 3" xfId="17106"/>
    <cellStyle name="Separador de milhares 2 2 2 3 3 4 2 2 3 2" xfId="25775"/>
    <cellStyle name="Separador de milhares 2 2 2 3 3 4 2 2 4" xfId="21463"/>
    <cellStyle name="Separador de milhares 2 2 2 3 3 4 2 3" xfId="4008"/>
    <cellStyle name="Separador de milhares 2 2 2 3 3 4 2 3 2" xfId="12713"/>
    <cellStyle name="Separador de milhares 2 2 2 3 3 4 2 3 2 2" xfId="30080"/>
    <cellStyle name="Separador de milhares 2 2 2 3 3 4 2 3 3" xfId="17107"/>
    <cellStyle name="Separador de milhares 2 2 2 3 3 4 2 3 3 2" xfId="25776"/>
    <cellStyle name="Separador de milhares 2 2 2 3 3 4 2 3 4" xfId="21464"/>
    <cellStyle name="Separador de milhares 2 2 2 3 3 4 2 4" xfId="12711"/>
    <cellStyle name="Separador de milhares 2 2 2 3 3 4 2 4 2" xfId="30078"/>
    <cellStyle name="Separador de milhares 2 2 2 3 3 4 2 5" xfId="17105"/>
    <cellStyle name="Separador de milhares 2 2 2 3 3 4 2 5 2" xfId="25774"/>
    <cellStyle name="Separador de milhares 2 2 2 3 3 4 2 6" xfId="21462"/>
    <cellStyle name="Separador de milhares 2 2 2 3 3 4 3" xfId="4009"/>
    <cellStyle name="Separador de milhares 2 2 2 3 3 4 3 2" xfId="12714"/>
    <cellStyle name="Separador de milhares 2 2 2 3 3 4 3 2 2" xfId="30081"/>
    <cellStyle name="Separador de milhares 2 2 2 3 3 4 3 3" xfId="17108"/>
    <cellStyle name="Separador de milhares 2 2 2 3 3 4 3 3 2" xfId="25777"/>
    <cellStyle name="Separador de milhares 2 2 2 3 3 4 3 4" xfId="21465"/>
    <cellStyle name="Separador de milhares 2 2 2 3 3 4 4" xfId="4010"/>
    <cellStyle name="Separador de milhares 2 2 2 3 3 4 4 2" xfId="12715"/>
    <cellStyle name="Separador de milhares 2 2 2 3 3 4 4 2 2" xfId="30082"/>
    <cellStyle name="Separador de milhares 2 2 2 3 3 4 4 3" xfId="17109"/>
    <cellStyle name="Separador de milhares 2 2 2 3 3 4 4 3 2" xfId="25778"/>
    <cellStyle name="Separador de milhares 2 2 2 3 3 4 4 4" xfId="21466"/>
    <cellStyle name="Separador de milhares 2 2 2 3 3 4 5" xfId="12710"/>
    <cellStyle name="Separador de milhares 2 2 2 3 3 4 5 2" xfId="30077"/>
    <cellStyle name="Separador de milhares 2 2 2 3 3 4 6" xfId="17104"/>
    <cellStyle name="Separador de milhares 2 2 2 3 3 4 6 2" xfId="25773"/>
    <cellStyle name="Separador de milhares 2 2 2 3 3 4 7" xfId="21461"/>
    <cellStyle name="Separador de milhares 2 2 2 3 3 5" xfId="4011"/>
    <cellStyle name="Separador de milhares 2 2 2 3 3 5 2" xfId="4012"/>
    <cellStyle name="Separador de milhares 2 2 2 3 3 5 2 2" xfId="4013"/>
    <cellStyle name="Separador de milhares 2 2 2 3 3 5 2 2 2" xfId="12718"/>
    <cellStyle name="Separador de milhares 2 2 2 3 3 5 2 2 2 2" xfId="30085"/>
    <cellStyle name="Separador de milhares 2 2 2 3 3 5 2 2 3" xfId="17112"/>
    <cellStyle name="Separador de milhares 2 2 2 3 3 5 2 2 3 2" xfId="25781"/>
    <cellStyle name="Separador de milhares 2 2 2 3 3 5 2 2 4" xfId="21469"/>
    <cellStyle name="Separador de milhares 2 2 2 3 3 5 2 3" xfId="4014"/>
    <cellStyle name="Separador de milhares 2 2 2 3 3 5 2 3 2" xfId="12719"/>
    <cellStyle name="Separador de milhares 2 2 2 3 3 5 2 3 2 2" xfId="30086"/>
    <cellStyle name="Separador de milhares 2 2 2 3 3 5 2 3 3" xfId="17113"/>
    <cellStyle name="Separador de milhares 2 2 2 3 3 5 2 3 3 2" xfId="25782"/>
    <cellStyle name="Separador de milhares 2 2 2 3 3 5 2 3 4" xfId="21470"/>
    <cellStyle name="Separador de milhares 2 2 2 3 3 5 2 4" xfId="12717"/>
    <cellStyle name="Separador de milhares 2 2 2 3 3 5 2 4 2" xfId="30084"/>
    <cellStyle name="Separador de milhares 2 2 2 3 3 5 2 5" xfId="17111"/>
    <cellStyle name="Separador de milhares 2 2 2 3 3 5 2 5 2" xfId="25780"/>
    <cellStyle name="Separador de milhares 2 2 2 3 3 5 2 6" xfId="21468"/>
    <cellStyle name="Separador de milhares 2 2 2 3 3 5 3" xfId="4015"/>
    <cellStyle name="Separador de milhares 2 2 2 3 3 5 3 2" xfId="12720"/>
    <cellStyle name="Separador de milhares 2 2 2 3 3 5 3 2 2" xfId="30087"/>
    <cellStyle name="Separador de milhares 2 2 2 3 3 5 3 3" xfId="17114"/>
    <cellStyle name="Separador de milhares 2 2 2 3 3 5 3 3 2" xfId="25783"/>
    <cellStyle name="Separador de milhares 2 2 2 3 3 5 3 4" xfId="21471"/>
    <cellStyle name="Separador de milhares 2 2 2 3 3 5 4" xfId="4016"/>
    <cellStyle name="Separador de milhares 2 2 2 3 3 5 4 2" xfId="12721"/>
    <cellStyle name="Separador de milhares 2 2 2 3 3 5 4 2 2" xfId="30088"/>
    <cellStyle name="Separador de milhares 2 2 2 3 3 5 4 3" xfId="17115"/>
    <cellStyle name="Separador de milhares 2 2 2 3 3 5 4 3 2" xfId="25784"/>
    <cellStyle name="Separador de milhares 2 2 2 3 3 5 4 4" xfId="21472"/>
    <cellStyle name="Separador de milhares 2 2 2 3 3 5 5" xfId="12716"/>
    <cellStyle name="Separador de milhares 2 2 2 3 3 5 5 2" xfId="30083"/>
    <cellStyle name="Separador de milhares 2 2 2 3 3 5 6" xfId="17110"/>
    <cellStyle name="Separador de milhares 2 2 2 3 3 5 6 2" xfId="25779"/>
    <cellStyle name="Separador de milhares 2 2 2 3 3 5 7" xfId="21467"/>
    <cellStyle name="Separador de milhares 2 2 2 3 3 6" xfId="4017"/>
    <cellStyle name="Separador de milhares 2 2 2 3 3 6 2" xfId="4018"/>
    <cellStyle name="Separador de milhares 2 2 2 3 3 6 2 2" xfId="12723"/>
    <cellStyle name="Separador de milhares 2 2 2 3 3 6 2 2 2" xfId="30090"/>
    <cellStyle name="Separador de milhares 2 2 2 3 3 6 2 3" xfId="17117"/>
    <cellStyle name="Separador de milhares 2 2 2 3 3 6 2 3 2" xfId="25786"/>
    <cellStyle name="Separador de milhares 2 2 2 3 3 6 2 4" xfId="21474"/>
    <cellStyle name="Separador de milhares 2 2 2 3 3 6 3" xfId="4019"/>
    <cellStyle name="Separador de milhares 2 2 2 3 3 6 3 2" xfId="12724"/>
    <cellStyle name="Separador de milhares 2 2 2 3 3 6 3 2 2" xfId="30091"/>
    <cellStyle name="Separador de milhares 2 2 2 3 3 6 3 3" xfId="17118"/>
    <cellStyle name="Separador de milhares 2 2 2 3 3 6 3 3 2" xfId="25787"/>
    <cellStyle name="Separador de milhares 2 2 2 3 3 6 3 4" xfId="21475"/>
    <cellStyle name="Separador de milhares 2 2 2 3 3 6 4" xfId="12722"/>
    <cellStyle name="Separador de milhares 2 2 2 3 3 6 4 2" xfId="30089"/>
    <cellStyle name="Separador de milhares 2 2 2 3 3 6 5" xfId="17116"/>
    <cellStyle name="Separador de milhares 2 2 2 3 3 6 5 2" xfId="25785"/>
    <cellStyle name="Separador de milhares 2 2 2 3 3 6 6" xfId="21473"/>
    <cellStyle name="Separador de milhares 2 2 2 3 3 7" xfId="4020"/>
    <cellStyle name="Separador de milhares 2 2 2 3 3 7 2" xfId="12725"/>
    <cellStyle name="Separador de milhares 2 2 2 3 3 7 2 2" xfId="30092"/>
    <cellStyle name="Separador de milhares 2 2 2 3 3 7 3" xfId="17119"/>
    <cellStyle name="Separador de milhares 2 2 2 3 3 7 3 2" xfId="25788"/>
    <cellStyle name="Separador de milhares 2 2 2 3 3 7 4" xfId="21476"/>
    <cellStyle name="Separador de milhares 2 2 2 3 3 8" xfId="4021"/>
    <cellStyle name="Separador de milhares 2 2 2 3 3 8 2" xfId="12726"/>
    <cellStyle name="Separador de milhares 2 2 2 3 3 8 2 2" xfId="30093"/>
    <cellStyle name="Separador de milhares 2 2 2 3 3 8 3" xfId="17120"/>
    <cellStyle name="Separador de milhares 2 2 2 3 3 8 3 2" xfId="25789"/>
    <cellStyle name="Separador de milhares 2 2 2 3 3 8 4" xfId="21477"/>
    <cellStyle name="Separador de milhares 2 2 2 3 3 9" xfId="8427"/>
    <cellStyle name="Separador de milhares 2 2 2 3 3 9 2" xfId="12894"/>
    <cellStyle name="Separador de milhares 2 2 2 3 3 9 2 2" xfId="30261"/>
    <cellStyle name="Separador de milhares 2 2 2 3 3 9 3" xfId="17289"/>
    <cellStyle name="Separador de milhares 2 2 2 3 3 9 3 2" xfId="25957"/>
    <cellStyle name="Separador de milhares 2 2 2 3 3 9 4" xfId="21645"/>
    <cellStyle name="Separador de milhares 2 2 2 3 4" xfId="4022"/>
    <cellStyle name="Separador de milhares 2 2 2 3 4 2" xfId="4023"/>
    <cellStyle name="Separador de milhares 2 2 2 3 4 2 2" xfId="4024"/>
    <cellStyle name="Separador de milhares 2 2 2 3 4 2 2 2" xfId="12729"/>
    <cellStyle name="Separador de milhares 2 2 2 3 4 2 2 2 2" xfId="30096"/>
    <cellStyle name="Separador de milhares 2 2 2 3 4 2 2 3" xfId="17123"/>
    <cellStyle name="Separador de milhares 2 2 2 3 4 2 2 3 2" xfId="25792"/>
    <cellStyle name="Separador de milhares 2 2 2 3 4 2 2 4" xfId="21480"/>
    <cellStyle name="Separador de milhares 2 2 2 3 4 2 3" xfId="4025"/>
    <cellStyle name="Separador de milhares 2 2 2 3 4 2 3 2" xfId="12730"/>
    <cellStyle name="Separador de milhares 2 2 2 3 4 2 3 2 2" xfId="30097"/>
    <cellStyle name="Separador de milhares 2 2 2 3 4 2 3 3" xfId="17124"/>
    <cellStyle name="Separador de milhares 2 2 2 3 4 2 3 3 2" xfId="25793"/>
    <cellStyle name="Separador de milhares 2 2 2 3 4 2 3 4" xfId="21481"/>
    <cellStyle name="Separador de milhares 2 2 2 3 4 2 4" xfId="12728"/>
    <cellStyle name="Separador de milhares 2 2 2 3 4 2 4 2" xfId="30095"/>
    <cellStyle name="Separador de milhares 2 2 2 3 4 2 5" xfId="17122"/>
    <cellStyle name="Separador de milhares 2 2 2 3 4 2 5 2" xfId="25791"/>
    <cellStyle name="Separador de milhares 2 2 2 3 4 2 6" xfId="21479"/>
    <cellStyle name="Separador de milhares 2 2 2 3 4 3" xfId="4026"/>
    <cellStyle name="Separador de milhares 2 2 2 3 4 3 2" xfId="4027"/>
    <cellStyle name="Separador de milhares 2 2 2 3 4 3 2 2" xfId="12732"/>
    <cellStyle name="Separador de milhares 2 2 2 3 4 3 2 2 2" xfId="30099"/>
    <cellStyle name="Separador de milhares 2 2 2 3 4 3 2 3" xfId="17126"/>
    <cellStyle name="Separador de milhares 2 2 2 3 4 3 2 3 2" xfId="25795"/>
    <cellStyle name="Separador de milhares 2 2 2 3 4 3 2 4" xfId="21483"/>
    <cellStyle name="Separador de milhares 2 2 2 3 4 3 3" xfId="4028"/>
    <cellStyle name="Separador de milhares 2 2 2 3 4 3 3 2" xfId="12733"/>
    <cellStyle name="Separador de milhares 2 2 2 3 4 3 3 2 2" xfId="30100"/>
    <cellStyle name="Separador de milhares 2 2 2 3 4 3 3 3" xfId="17127"/>
    <cellStyle name="Separador de milhares 2 2 2 3 4 3 3 3 2" xfId="25796"/>
    <cellStyle name="Separador de milhares 2 2 2 3 4 3 3 4" xfId="21484"/>
    <cellStyle name="Separador de milhares 2 2 2 3 4 3 4" xfId="12731"/>
    <cellStyle name="Separador de milhares 2 2 2 3 4 3 4 2" xfId="30098"/>
    <cellStyle name="Separador de milhares 2 2 2 3 4 3 5" xfId="17125"/>
    <cellStyle name="Separador de milhares 2 2 2 3 4 3 5 2" xfId="25794"/>
    <cellStyle name="Separador de milhares 2 2 2 3 4 3 6" xfId="21482"/>
    <cellStyle name="Separador de milhares 2 2 2 3 4 4" xfId="4029"/>
    <cellStyle name="Separador de milhares 2 2 2 3 4 4 2" xfId="12734"/>
    <cellStyle name="Separador de milhares 2 2 2 3 4 4 2 2" xfId="30101"/>
    <cellStyle name="Separador de milhares 2 2 2 3 4 4 3" xfId="17128"/>
    <cellStyle name="Separador de milhares 2 2 2 3 4 4 3 2" xfId="25797"/>
    <cellStyle name="Separador de milhares 2 2 2 3 4 4 4" xfId="21485"/>
    <cellStyle name="Separador de milhares 2 2 2 3 4 5" xfId="4030"/>
    <cellStyle name="Separador de milhares 2 2 2 3 4 5 2" xfId="12735"/>
    <cellStyle name="Separador de milhares 2 2 2 3 4 5 2 2" xfId="30102"/>
    <cellStyle name="Separador de milhares 2 2 2 3 4 5 3" xfId="17129"/>
    <cellStyle name="Separador de milhares 2 2 2 3 4 5 3 2" xfId="25798"/>
    <cellStyle name="Separador de milhares 2 2 2 3 4 5 4" xfId="21486"/>
    <cellStyle name="Separador de milhares 2 2 2 3 4 6" xfId="8859"/>
    <cellStyle name="Separador de milhares 2 2 2 3 4 6 2" xfId="13212"/>
    <cellStyle name="Separador de milhares 2 2 2 3 4 6 2 2" xfId="30579"/>
    <cellStyle name="Separador de milhares 2 2 2 3 4 6 3" xfId="17653"/>
    <cellStyle name="Separador de milhares 2 2 2 3 4 6 3 2" xfId="26275"/>
    <cellStyle name="Separador de milhares 2 2 2 3 4 6 4" xfId="21963"/>
    <cellStyle name="Separador de milhares 2 2 2 3 4 7" xfId="12727"/>
    <cellStyle name="Separador de milhares 2 2 2 3 4 7 2" xfId="30094"/>
    <cellStyle name="Separador de milhares 2 2 2 3 4 8" xfId="17121"/>
    <cellStyle name="Separador de milhares 2 2 2 3 4 8 2" xfId="25790"/>
    <cellStyle name="Separador de milhares 2 2 2 3 4 9" xfId="21478"/>
    <cellStyle name="Separador de milhares 2 2 2 3 5" xfId="4031"/>
    <cellStyle name="Separador de milhares 2 2 2 3 5 2" xfId="4032"/>
    <cellStyle name="Separador de milhares 2 2 2 3 5 2 2" xfId="4033"/>
    <cellStyle name="Separador de milhares 2 2 2 3 5 2 2 2" xfId="12738"/>
    <cellStyle name="Separador de milhares 2 2 2 3 5 2 2 2 2" xfId="30105"/>
    <cellStyle name="Separador de milhares 2 2 2 3 5 2 2 3" xfId="17132"/>
    <cellStyle name="Separador de milhares 2 2 2 3 5 2 2 3 2" xfId="25801"/>
    <cellStyle name="Separador de milhares 2 2 2 3 5 2 2 4" xfId="21489"/>
    <cellStyle name="Separador de milhares 2 2 2 3 5 2 3" xfId="4034"/>
    <cellStyle name="Separador de milhares 2 2 2 3 5 2 3 2" xfId="12739"/>
    <cellStyle name="Separador de milhares 2 2 2 3 5 2 3 2 2" xfId="30106"/>
    <cellStyle name="Separador de milhares 2 2 2 3 5 2 3 3" xfId="17133"/>
    <cellStyle name="Separador de milhares 2 2 2 3 5 2 3 3 2" xfId="25802"/>
    <cellStyle name="Separador de milhares 2 2 2 3 5 2 3 4" xfId="21490"/>
    <cellStyle name="Separador de milhares 2 2 2 3 5 2 4" xfId="12737"/>
    <cellStyle name="Separador de milhares 2 2 2 3 5 2 4 2" xfId="30104"/>
    <cellStyle name="Separador de milhares 2 2 2 3 5 2 5" xfId="17131"/>
    <cellStyle name="Separador de milhares 2 2 2 3 5 2 5 2" xfId="25800"/>
    <cellStyle name="Separador de milhares 2 2 2 3 5 2 6" xfId="21488"/>
    <cellStyle name="Separador de milhares 2 2 2 3 5 3" xfId="4035"/>
    <cellStyle name="Separador de milhares 2 2 2 3 5 3 2" xfId="4036"/>
    <cellStyle name="Separador de milhares 2 2 2 3 5 3 2 2" xfId="12741"/>
    <cellStyle name="Separador de milhares 2 2 2 3 5 3 2 2 2" xfId="30108"/>
    <cellStyle name="Separador de milhares 2 2 2 3 5 3 2 3" xfId="17135"/>
    <cellStyle name="Separador de milhares 2 2 2 3 5 3 2 3 2" xfId="25804"/>
    <cellStyle name="Separador de milhares 2 2 2 3 5 3 2 4" xfId="21492"/>
    <cellStyle name="Separador de milhares 2 2 2 3 5 3 3" xfId="4037"/>
    <cellStyle name="Separador de milhares 2 2 2 3 5 3 3 2" xfId="12742"/>
    <cellStyle name="Separador de milhares 2 2 2 3 5 3 3 2 2" xfId="30109"/>
    <cellStyle name="Separador de milhares 2 2 2 3 5 3 3 3" xfId="17136"/>
    <cellStyle name="Separador de milhares 2 2 2 3 5 3 3 3 2" xfId="25805"/>
    <cellStyle name="Separador de milhares 2 2 2 3 5 3 3 4" xfId="21493"/>
    <cellStyle name="Separador de milhares 2 2 2 3 5 3 4" xfId="12740"/>
    <cellStyle name="Separador de milhares 2 2 2 3 5 3 4 2" xfId="30107"/>
    <cellStyle name="Separador de milhares 2 2 2 3 5 3 5" xfId="17134"/>
    <cellStyle name="Separador de milhares 2 2 2 3 5 3 5 2" xfId="25803"/>
    <cellStyle name="Separador de milhares 2 2 2 3 5 3 6" xfId="21491"/>
    <cellStyle name="Separador de milhares 2 2 2 3 5 4" xfId="4038"/>
    <cellStyle name="Separador de milhares 2 2 2 3 5 4 2" xfId="12743"/>
    <cellStyle name="Separador de milhares 2 2 2 3 5 4 2 2" xfId="30110"/>
    <cellStyle name="Separador de milhares 2 2 2 3 5 4 3" xfId="17137"/>
    <cellStyle name="Separador de milhares 2 2 2 3 5 4 3 2" xfId="25806"/>
    <cellStyle name="Separador de milhares 2 2 2 3 5 4 4" xfId="21494"/>
    <cellStyle name="Separador de milhares 2 2 2 3 5 5" xfId="4039"/>
    <cellStyle name="Separador de milhares 2 2 2 3 5 5 2" xfId="12744"/>
    <cellStyle name="Separador de milhares 2 2 2 3 5 5 2 2" xfId="30111"/>
    <cellStyle name="Separador de milhares 2 2 2 3 5 5 3" xfId="17138"/>
    <cellStyle name="Separador de milhares 2 2 2 3 5 5 3 2" xfId="25807"/>
    <cellStyle name="Separador de milhares 2 2 2 3 5 5 4" xfId="21495"/>
    <cellStyle name="Separador de milhares 2 2 2 3 5 6" xfId="12736"/>
    <cellStyle name="Separador de milhares 2 2 2 3 5 6 2" xfId="30103"/>
    <cellStyle name="Separador de milhares 2 2 2 3 5 7" xfId="17130"/>
    <cellStyle name="Separador de milhares 2 2 2 3 5 7 2" xfId="25799"/>
    <cellStyle name="Separador de milhares 2 2 2 3 5 8" xfId="21487"/>
    <cellStyle name="Separador de milhares 2 2 2 3 6" xfId="4040"/>
    <cellStyle name="Separador de milhares 2 2 2 3 6 2" xfId="4041"/>
    <cellStyle name="Separador de milhares 2 2 2 3 6 2 2" xfId="4042"/>
    <cellStyle name="Separador de milhares 2 2 2 3 6 2 2 2" xfId="12747"/>
    <cellStyle name="Separador de milhares 2 2 2 3 6 2 2 2 2" xfId="30114"/>
    <cellStyle name="Separador de milhares 2 2 2 3 6 2 2 3" xfId="17141"/>
    <cellStyle name="Separador de milhares 2 2 2 3 6 2 2 3 2" xfId="25810"/>
    <cellStyle name="Separador de milhares 2 2 2 3 6 2 2 4" xfId="21498"/>
    <cellStyle name="Separador de milhares 2 2 2 3 6 2 3" xfId="4043"/>
    <cellStyle name="Separador de milhares 2 2 2 3 6 2 3 2" xfId="12748"/>
    <cellStyle name="Separador de milhares 2 2 2 3 6 2 3 2 2" xfId="30115"/>
    <cellStyle name="Separador de milhares 2 2 2 3 6 2 3 3" xfId="17142"/>
    <cellStyle name="Separador de milhares 2 2 2 3 6 2 3 3 2" xfId="25811"/>
    <cellStyle name="Separador de milhares 2 2 2 3 6 2 3 4" xfId="21499"/>
    <cellStyle name="Separador de milhares 2 2 2 3 6 2 4" xfId="12746"/>
    <cellStyle name="Separador de milhares 2 2 2 3 6 2 4 2" xfId="30113"/>
    <cellStyle name="Separador de milhares 2 2 2 3 6 2 5" xfId="17140"/>
    <cellStyle name="Separador de milhares 2 2 2 3 6 2 5 2" xfId="25809"/>
    <cellStyle name="Separador de milhares 2 2 2 3 6 2 6" xfId="21497"/>
    <cellStyle name="Separador de milhares 2 2 2 3 6 3" xfId="4044"/>
    <cellStyle name="Separador de milhares 2 2 2 3 6 3 2" xfId="12749"/>
    <cellStyle name="Separador de milhares 2 2 2 3 6 3 2 2" xfId="30116"/>
    <cellStyle name="Separador de milhares 2 2 2 3 6 3 3" xfId="17143"/>
    <cellStyle name="Separador de milhares 2 2 2 3 6 3 3 2" xfId="25812"/>
    <cellStyle name="Separador de milhares 2 2 2 3 6 3 4" xfId="21500"/>
    <cellStyle name="Separador de milhares 2 2 2 3 6 4" xfId="4045"/>
    <cellStyle name="Separador de milhares 2 2 2 3 6 4 2" xfId="12750"/>
    <cellStyle name="Separador de milhares 2 2 2 3 6 4 2 2" xfId="30117"/>
    <cellStyle name="Separador de milhares 2 2 2 3 6 4 3" xfId="17144"/>
    <cellStyle name="Separador de milhares 2 2 2 3 6 4 3 2" xfId="25813"/>
    <cellStyle name="Separador de milhares 2 2 2 3 6 4 4" xfId="21501"/>
    <cellStyle name="Separador de milhares 2 2 2 3 6 5" xfId="12745"/>
    <cellStyle name="Separador de milhares 2 2 2 3 6 5 2" xfId="30112"/>
    <cellStyle name="Separador de milhares 2 2 2 3 6 6" xfId="17139"/>
    <cellStyle name="Separador de milhares 2 2 2 3 6 6 2" xfId="25808"/>
    <cellStyle name="Separador de milhares 2 2 2 3 6 7" xfId="21496"/>
    <cellStyle name="Separador de milhares 2 2 2 3 7" xfId="4046"/>
    <cellStyle name="Separador de milhares 2 2 2 3 7 2" xfId="4047"/>
    <cellStyle name="Separador de milhares 2 2 2 3 7 2 2" xfId="4048"/>
    <cellStyle name="Separador de milhares 2 2 2 3 7 2 2 2" xfId="12753"/>
    <cellStyle name="Separador de milhares 2 2 2 3 7 2 2 2 2" xfId="30120"/>
    <cellStyle name="Separador de milhares 2 2 2 3 7 2 2 3" xfId="17147"/>
    <cellStyle name="Separador de milhares 2 2 2 3 7 2 2 3 2" xfId="25816"/>
    <cellStyle name="Separador de milhares 2 2 2 3 7 2 2 4" xfId="21504"/>
    <cellStyle name="Separador de milhares 2 2 2 3 7 2 3" xfId="4049"/>
    <cellStyle name="Separador de milhares 2 2 2 3 7 2 3 2" xfId="12754"/>
    <cellStyle name="Separador de milhares 2 2 2 3 7 2 3 2 2" xfId="30121"/>
    <cellStyle name="Separador de milhares 2 2 2 3 7 2 3 3" xfId="17148"/>
    <cellStyle name="Separador de milhares 2 2 2 3 7 2 3 3 2" xfId="25817"/>
    <cellStyle name="Separador de milhares 2 2 2 3 7 2 3 4" xfId="21505"/>
    <cellStyle name="Separador de milhares 2 2 2 3 7 2 4" xfId="12752"/>
    <cellStyle name="Separador de milhares 2 2 2 3 7 2 4 2" xfId="30119"/>
    <cellStyle name="Separador de milhares 2 2 2 3 7 2 5" xfId="17146"/>
    <cellStyle name="Separador de milhares 2 2 2 3 7 2 5 2" xfId="25815"/>
    <cellStyle name="Separador de milhares 2 2 2 3 7 2 6" xfId="21503"/>
    <cellStyle name="Separador de milhares 2 2 2 3 7 3" xfId="4050"/>
    <cellStyle name="Separador de milhares 2 2 2 3 7 3 2" xfId="12755"/>
    <cellStyle name="Separador de milhares 2 2 2 3 7 3 2 2" xfId="30122"/>
    <cellStyle name="Separador de milhares 2 2 2 3 7 3 3" xfId="17149"/>
    <cellStyle name="Separador de milhares 2 2 2 3 7 3 3 2" xfId="25818"/>
    <cellStyle name="Separador de milhares 2 2 2 3 7 3 4" xfId="21506"/>
    <cellStyle name="Separador de milhares 2 2 2 3 7 4" xfId="4051"/>
    <cellStyle name="Separador de milhares 2 2 2 3 7 4 2" xfId="12756"/>
    <cellStyle name="Separador de milhares 2 2 2 3 7 4 2 2" xfId="30123"/>
    <cellStyle name="Separador de milhares 2 2 2 3 7 4 3" xfId="17150"/>
    <cellStyle name="Separador de milhares 2 2 2 3 7 4 3 2" xfId="25819"/>
    <cellStyle name="Separador de milhares 2 2 2 3 7 4 4" xfId="21507"/>
    <cellStyle name="Separador de milhares 2 2 2 3 7 5" xfId="12751"/>
    <cellStyle name="Separador de milhares 2 2 2 3 7 5 2" xfId="30118"/>
    <cellStyle name="Separador de milhares 2 2 2 3 7 6" xfId="17145"/>
    <cellStyle name="Separador de milhares 2 2 2 3 7 6 2" xfId="25814"/>
    <cellStyle name="Separador de milhares 2 2 2 3 7 7" xfId="21502"/>
    <cellStyle name="Separador de milhares 2 2 2 3 8" xfId="4052"/>
    <cellStyle name="Separador de milhares 2 2 2 3 8 2" xfId="4053"/>
    <cellStyle name="Separador de milhares 2 2 2 3 8 2 2" xfId="12758"/>
    <cellStyle name="Separador de milhares 2 2 2 3 8 2 2 2" xfId="30125"/>
    <cellStyle name="Separador de milhares 2 2 2 3 8 2 3" xfId="17152"/>
    <cellStyle name="Separador de milhares 2 2 2 3 8 2 3 2" xfId="25821"/>
    <cellStyle name="Separador de milhares 2 2 2 3 8 2 4" xfId="21509"/>
    <cellStyle name="Separador de milhares 2 2 2 3 8 3" xfId="4054"/>
    <cellStyle name="Separador de milhares 2 2 2 3 8 3 2" xfId="12759"/>
    <cellStyle name="Separador de milhares 2 2 2 3 8 3 2 2" xfId="30126"/>
    <cellStyle name="Separador de milhares 2 2 2 3 8 3 3" xfId="17153"/>
    <cellStyle name="Separador de milhares 2 2 2 3 8 3 3 2" xfId="25822"/>
    <cellStyle name="Separador de milhares 2 2 2 3 8 3 4" xfId="21510"/>
    <cellStyle name="Separador de milhares 2 2 2 3 8 4" xfId="12757"/>
    <cellStyle name="Separador de milhares 2 2 2 3 8 4 2" xfId="30124"/>
    <cellStyle name="Separador de milhares 2 2 2 3 8 5" xfId="17151"/>
    <cellStyle name="Separador de milhares 2 2 2 3 8 5 2" xfId="25820"/>
    <cellStyle name="Separador de milhares 2 2 2 3 8 6" xfId="21508"/>
    <cellStyle name="Separador de milhares 2 2 2 3 9" xfId="4055"/>
    <cellStyle name="Separador de milhares 2 2 2 3 9 2" xfId="12760"/>
    <cellStyle name="Separador de milhares 2 2 2 3 9 2 2" xfId="30127"/>
    <cellStyle name="Separador de milhares 2 2 2 3 9 3" xfId="17154"/>
    <cellStyle name="Separador de milhares 2 2 2 3 9 3 2" xfId="25823"/>
    <cellStyle name="Separador de milhares 2 2 2 3 9 4" xfId="21511"/>
    <cellStyle name="Separador de milhares 2 2 2 4" xfId="4056"/>
    <cellStyle name="Separador de milhares 2 2 2 4 10" xfId="8428"/>
    <cellStyle name="Separador de milhares 2 2 2 4 10 2" xfId="12895"/>
    <cellStyle name="Separador de milhares 2 2 2 4 10 2 2" xfId="30262"/>
    <cellStyle name="Separador de milhares 2 2 2 4 10 3" xfId="17290"/>
    <cellStyle name="Separador de milhares 2 2 2 4 10 3 2" xfId="25958"/>
    <cellStyle name="Separador de milhares 2 2 2 4 10 4" xfId="21646"/>
    <cellStyle name="Separador de milhares 2 2 2 4 11" xfId="8860"/>
    <cellStyle name="Separador de milhares 2 2 2 4 11 2" xfId="13213"/>
    <cellStyle name="Separador de milhares 2 2 2 4 11 2 2" xfId="30580"/>
    <cellStyle name="Separador de milhares 2 2 2 4 11 3" xfId="17654"/>
    <cellStyle name="Separador de milhares 2 2 2 4 11 3 2" xfId="26276"/>
    <cellStyle name="Separador de milhares 2 2 2 4 11 4" xfId="21964"/>
    <cellStyle name="Separador de milhares 2 2 2 4 12" xfId="12761"/>
    <cellStyle name="Separador de milhares 2 2 2 4 12 2" xfId="30128"/>
    <cellStyle name="Separador de milhares 2 2 2 4 13" xfId="17155"/>
    <cellStyle name="Separador de milhares 2 2 2 4 13 2" xfId="25824"/>
    <cellStyle name="Separador de milhares 2 2 2 4 14" xfId="21512"/>
    <cellStyle name="Separador de milhares 2 2 2 4 2" xfId="4057"/>
    <cellStyle name="Separador de milhares 2 2 2 4 2 10" xfId="8861"/>
    <cellStyle name="Separador de milhares 2 2 2 4 2 10 2" xfId="13214"/>
    <cellStyle name="Separador de milhares 2 2 2 4 2 10 2 2" xfId="30581"/>
    <cellStyle name="Separador de milhares 2 2 2 4 2 10 3" xfId="17655"/>
    <cellStyle name="Separador de milhares 2 2 2 4 2 10 3 2" xfId="26277"/>
    <cellStyle name="Separador de milhares 2 2 2 4 2 10 4" xfId="21965"/>
    <cellStyle name="Separador de milhares 2 2 2 4 2 11" xfId="12762"/>
    <cellStyle name="Separador de milhares 2 2 2 4 2 11 2" xfId="30129"/>
    <cellStyle name="Separador de milhares 2 2 2 4 2 12" xfId="17156"/>
    <cellStyle name="Separador de milhares 2 2 2 4 2 12 2" xfId="25825"/>
    <cellStyle name="Separador de milhares 2 2 2 4 2 13" xfId="21513"/>
    <cellStyle name="Separador de milhares 2 2 2 4 2 2" xfId="4058"/>
    <cellStyle name="Separador de milhares 2 2 2 4 2 2 2" xfId="4059"/>
    <cellStyle name="Separador de milhares 2 2 2 4 2 2 2 2" xfId="4060"/>
    <cellStyle name="Separador de milhares 2 2 2 4 2 2 2 2 2" xfId="12765"/>
    <cellStyle name="Separador de milhares 2 2 2 4 2 2 2 2 2 2" xfId="30132"/>
    <cellStyle name="Separador de milhares 2 2 2 4 2 2 2 2 3" xfId="17159"/>
    <cellStyle name="Separador de milhares 2 2 2 4 2 2 2 2 3 2" xfId="25828"/>
    <cellStyle name="Separador de milhares 2 2 2 4 2 2 2 2 4" xfId="21516"/>
    <cellStyle name="Separador de milhares 2 2 2 4 2 2 2 3" xfId="4061"/>
    <cellStyle name="Separador de milhares 2 2 2 4 2 2 2 3 2" xfId="12766"/>
    <cellStyle name="Separador de milhares 2 2 2 4 2 2 2 3 2 2" xfId="30133"/>
    <cellStyle name="Separador de milhares 2 2 2 4 2 2 2 3 3" xfId="17160"/>
    <cellStyle name="Separador de milhares 2 2 2 4 2 2 2 3 3 2" xfId="25829"/>
    <cellStyle name="Separador de milhares 2 2 2 4 2 2 2 3 4" xfId="21517"/>
    <cellStyle name="Separador de milhares 2 2 2 4 2 2 2 4" xfId="12764"/>
    <cellStyle name="Separador de milhares 2 2 2 4 2 2 2 4 2" xfId="30131"/>
    <cellStyle name="Separador de milhares 2 2 2 4 2 2 2 5" xfId="17158"/>
    <cellStyle name="Separador de milhares 2 2 2 4 2 2 2 5 2" xfId="25827"/>
    <cellStyle name="Separador de milhares 2 2 2 4 2 2 2 6" xfId="21515"/>
    <cellStyle name="Separador de milhares 2 2 2 4 2 2 3" xfId="4062"/>
    <cellStyle name="Separador de milhares 2 2 2 4 2 2 3 2" xfId="4063"/>
    <cellStyle name="Separador de milhares 2 2 2 4 2 2 3 2 2" xfId="12768"/>
    <cellStyle name="Separador de milhares 2 2 2 4 2 2 3 2 2 2" xfId="30135"/>
    <cellStyle name="Separador de milhares 2 2 2 4 2 2 3 2 3" xfId="17162"/>
    <cellStyle name="Separador de milhares 2 2 2 4 2 2 3 2 3 2" xfId="25831"/>
    <cellStyle name="Separador de milhares 2 2 2 4 2 2 3 2 4" xfId="21519"/>
    <cellStyle name="Separador de milhares 2 2 2 4 2 2 3 3" xfId="4064"/>
    <cellStyle name="Separador de milhares 2 2 2 4 2 2 3 3 2" xfId="12769"/>
    <cellStyle name="Separador de milhares 2 2 2 4 2 2 3 3 2 2" xfId="30136"/>
    <cellStyle name="Separador de milhares 2 2 2 4 2 2 3 3 3" xfId="17163"/>
    <cellStyle name="Separador de milhares 2 2 2 4 2 2 3 3 3 2" xfId="25832"/>
    <cellStyle name="Separador de milhares 2 2 2 4 2 2 3 3 4" xfId="21520"/>
    <cellStyle name="Separador de milhares 2 2 2 4 2 2 3 4" xfId="12767"/>
    <cellStyle name="Separador de milhares 2 2 2 4 2 2 3 4 2" xfId="30134"/>
    <cellStyle name="Separador de milhares 2 2 2 4 2 2 3 5" xfId="17161"/>
    <cellStyle name="Separador de milhares 2 2 2 4 2 2 3 5 2" xfId="25830"/>
    <cellStyle name="Separador de milhares 2 2 2 4 2 2 3 6" xfId="21518"/>
    <cellStyle name="Separador de milhares 2 2 2 4 2 2 4" xfId="4065"/>
    <cellStyle name="Separador de milhares 2 2 2 4 2 2 4 2" xfId="12770"/>
    <cellStyle name="Separador de milhares 2 2 2 4 2 2 4 2 2" xfId="30137"/>
    <cellStyle name="Separador de milhares 2 2 2 4 2 2 4 3" xfId="17164"/>
    <cellStyle name="Separador de milhares 2 2 2 4 2 2 4 3 2" xfId="25833"/>
    <cellStyle name="Separador de milhares 2 2 2 4 2 2 4 4" xfId="21521"/>
    <cellStyle name="Separador de milhares 2 2 2 4 2 2 5" xfId="4066"/>
    <cellStyle name="Separador de milhares 2 2 2 4 2 2 5 2" xfId="12771"/>
    <cellStyle name="Separador de milhares 2 2 2 4 2 2 5 2 2" xfId="30138"/>
    <cellStyle name="Separador de milhares 2 2 2 4 2 2 5 3" xfId="17165"/>
    <cellStyle name="Separador de milhares 2 2 2 4 2 2 5 3 2" xfId="25834"/>
    <cellStyle name="Separador de milhares 2 2 2 4 2 2 5 4" xfId="21522"/>
    <cellStyle name="Separador de milhares 2 2 2 4 2 2 6" xfId="8862"/>
    <cellStyle name="Separador de milhares 2 2 2 4 2 2 6 2" xfId="13215"/>
    <cellStyle name="Separador de milhares 2 2 2 4 2 2 6 2 2" xfId="30582"/>
    <cellStyle name="Separador de milhares 2 2 2 4 2 2 6 3" xfId="17656"/>
    <cellStyle name="Separador de milhares 2 2 2 4 2 2 6 3 2" xfId="26278"/>
    <cellStyle name="Separador de milhares 2 2 2 4 2 2 6 4" xfId="21966"/>
    <cellStyle name="Separador de milhares 2 2 2 4 2 2 7" xfId="12763"/>
    <cellStyle name="Separador de milhares 2 2 2 4 2 2 7 2" xfId="30130"/>
    <cellStyle name="Separador de milhares 2 2 2 4 2 2 8" xfId="17157"/>
    <cellStyle name="Separador de milhares 2 2 2 4 2 2 8 2" xfId="25826"/>
    <cellStyle name="Separador de milhares 2 2 2 4 2 2 9" xfId="21514"/>
    <cellStyle name="Separador de milhares 2 2 2 4 2 3" xfId="4067"/>
    <cellStyle name="Separador de milhares 2 2 2 4 2 3 2" xfId="4068"/>
    <cellStyle name="Separador de milhares 2 2 2 4 2 3 2 2" xfId="4069"/>
    <cellStyle name="Separador de milhares 2 2 2 4 2 3 2 2 2" xfId="12774"/>
    <cellStyle name="Separador de milhares 2 2 2 4 2 3 2 2 2 2" xfId="30141"/>
    <cellStyle name="Separador de milhares 2 2 2 4 2 3 2 2 3" xfId="17168"/>
    <cellStyle name="Separador de milhares 2 2 2 4 2 3 2 2 3 2" xfId="25837"/>
    <cellStyle name="Separador de milhares 2 2 2 4 2 3 2 2 4" xfId="21525"/>
    <cellStyle name="Separador de milhares 2 2 2 4 2 3 2 3" xfId="4070"/>
    <cellStyle name="Separador de milhares 2 2 2 4 2 3 2 3 2" xfId="12775"/>
    <cellStyle name="Separador de milhares 2 2 2 4 2 3 2 3 2 2" xfId="30142"/>
    <cellStyle name="Separador de milhares 2 2 2 4 2 3 2 3 3" xfId="17169"/>
    <cellStyle name="Separador de milhares 2 2 2 4 2 3 2 3 3 2" xfId="25838"/>
    <cellStyle name="Separador de milhares 2 2 2 4 2 3 2 3 4" xfId="21526"/>
    <cellStyle name="Separador de milhares 2 2 2 4 2 3 2 4" xfId="12773"/>
    <cellStyle name="Separador de milhares 2 2 2 4 2 3 2 4 2" xfId="30140"/>
    <cellStyle name="Separador de milhares 2 2 2 4 2 3 2 5" xfId="17167"/>
    <cellStyle name="Separador de milhares 2 2 2 4 2 3 2 5 2" xfId="25836"/>
    <cellStyle name="Separador de milhares 2 2 2 4 2 3 2 6" xfId="21524"/>
    <cellStyle name="Separador de milhares 2 2 2 4 2 3 3" xfId="4071"/>
    <cellStyle name="Separador de milhares 2 2 2 4 2 3 3 2" xfId="4072"/>
    <cellStyle name="Separador de milhares 2 2 2 4 2 3 3 2 2" xfId="12777"/>
    <cellStyle name="Separador de milhares 2 2 2 4 2 3 3 2 2 2" xfId="30144"/>
    <cellStyle name="Separador de milhares 2 2 2 4 2 3 3 2 3" xfId="17171"/>
    <cellStyle name="Separador de milhares 2 2 2 4 2 3 3 2 3 2" xfId="25840"/>
    <cellStyle name="Separador de milhares 2 2 2 4 2 3 3 2 4" xfId="21528"/>
    <cellStyle name="Separador de milhares 2 2 2 4 2 3 3 3" xfId="4073"/>
    <cellStyle name="Separador de milhares 2 2 2 4 2 3 3 3 2" xfId="12778"/>
    <cellStyle name="Separador de milhares 2 2 2 4 2 3 3 3 2 2" xfId="30145"/>
    <cellStyle name="Separador de milhares 2 2 2 4 2 3 3 3 3" xfId="17172"/>
    <cellStyle name="Separador de milhares 2 2 2 4 2 3 3 3 3 2" xfId="25841"/>
    <cellStyle name="Separador de milhares 2 2 2 4 2 3 3 3 4" xfId="21529"/>
    <cellStyle name="Separador de milhares 2 2 2 4 2 3 3 4" xfId="12776"/>
    <cellStyle name="Separador de milhares 2 2 2 4 2 3 3 4 2" xfId="30143"/>
    <cellStyle name="Separador de milhares 2 2 2 4 2 3 3 5" xfId="17170"/>
    <cellStyle name="Separador de milhares 2 2 2 4 2 3 3 5 2" xfId="25839"/>
    <cellStyle name="Separador de milhares 2 2 2 4 2 3 3 6" xfId="21527"/>
    <cellStyle name="Separador de milhares 2 2 2 4 2 3 4" xfId="4074"/>
    <cellStyle name="Separador de milhares 2 2 2 4 2 3 4 2" xfId="12779"/>
    <cellStyle name="Separador de milhares 2 2 2 4 2 3 4 2 2" xfId="30146"/>
    <cellStyle name="Separador de milhares 2 2 2 4 2 3 4 3" xfId="17173"/>
    <cellStyle name="Separador de milhares 2 2 2 4 2 3 4 3 2" xfId="25842"/>
    <cellStyle name="Separador de milhares 2 2 2 4 2 3 4 4" xfId="21530"/>
    <cellStyle name="Separador de milhares 2 2 2 4 2 3 5" xfId="4075"/>
    <cellStyle name="Separador de milhares 2 2 2 4 2 3 5 2" xfId="12780"/>
    <cellStyle name="Separador de milhares 2 2 2 4 2 3 5 2 2" xfId="30147"/>
    <cellStyle name="Separador de milhares 2 2 2 4 2 3 5 3" xfId="17174"/>
    <cellStyle name="Separador de milhares 2 2 2 4 2 3 5 3 2" xfId="25843"/>
    <cellStyle name="Separador de milhares 2 2 2 4 2 3 5 4" xfId="21531"/>
    <cellStyle name="Separador de milhares 2 2 2 4 2 3 6" xfId="12772"/>
    <cellStyle name="Separador de milhares 2 2 2 4 2 3 6 2" xfId="30139"/>
    <cellStyle name="Separador de milhares 2 2 2 4 2 3 7" xfId="17166"/>
    <cellStyle name="Separador de milhares 2 2 2 4 2 3 7 2" xfId="25835"/>
    <cellStyle name="Separador de milhares 2 2 2 4 2 3 8" xfId="21523"/>
    <cellStyle name="Separador de milhares 2 2 2 4 2 4" xfId="4076"/>
    <cellStyle name="Separador de milhares 2 2 2 4 2 4 2" xfId="4077"/>
    <cellStyle name="Separador de milhares 2 2 2 4 2 4 2 2" xfId="4078"/>
    <cellStyle name="Separador de milhares 2 2 2 4 2 4 2 2 2" xfId="12783"/>
    <cellStyle name="Separador de milhares 2 2 2 4 2 4 2 2 2 2" xfId="30150"/>
    <cellStyle name="Separador de milhares 2 2 2 4 2 4 2 2 3" xfId="17177"/>
    <cellStyle name="Separador de milhares 2 2 2 4 2 4 2 2 3 2" xfId="25846"/>
    <cellStyle name="Separador de milhares 2 2 2 4 2 4 2 2 4" xfId="21534"/>
    <cellStyle name="Separador de milhares 2 2 2 4 2 4 2 3" xfId="4079"/>
    <cellStyle name="Separador de milhares 2 2 2 4 2 4 2 3 2" xfId="12784"/>
    <cellStyle name="Separador de milhares 2 2 2 4 2 4 2 3 2 2" xfId="30151"/>
    <cellStyle name="Separador de milhares 2 2 2 4 2 4 2 3 3" xfId="17178"/>
    <cellStyle name="Separador de milhares 2 2 2 4 2 4 2 3 3 2" xfId="25847"/>
    <cellStyle name="Separador de milhares 2 2 2 4 2 4 2 3 4" xfId="21535"/>
    <cellStyle name="Separador de milhares 2 2 2 4 2 4 2 4" xfId="12782"/>
    <cellStyle name="Separador de milhares 2 2 2 4 2 4 2 4 2" xfId="30149"/>
    <cellStyle name="Separador de milhares 2 2 2 4 2 4 2 5" xfId="17176"/>
    <cellStyle name="Separador de milhares 2 2 2 4 2 4 2 5 2" xfId="25845"/>
    <cellStyle name="Separador de milhares 2 2 2 4 2 4 2 6" xfId="21533"/>
    <cellStyle name="Separador de milhares 2 2 2 4 2 4 3" xfId="4080"/>
    <cellStyle name="Separador de milhares 2 2 2 4 2 4 3 2" xfId="12785"/>
    <cellStyle name="Separador de milhares 2 2 2 4 2 4 3 2 2" xfId="30152"/>
    <cellStyle name="Separador de milhares 2 2 2 4 2 4 3 3" xfId="17179"/>
    <cellStyle name="Separador de milhares 2 2 2 4 2 4 3 3 2" xfId="25848"/>
    <cellStyle name="Separador de milhares 2 2 2 4 2 4 3 4" xfId="21536"/>
    <cellStyle name="Separador de milhares 2 2 2 4 2 4 4" xfId="4081"/>
    <cellStyle name="Separador de milhares 2 2 2 4 2 4 4 2" xfId="12786"/>
    <cellStyle name="Separador de milhares 2 2 2 4 2 4 4 2 2" xfId="30153"/>
    <cellStyle name="Separador de milhares 2 2 2 4 2 4 4 3" xfId="17180"/>
    <cellStyle name="Separador de milhares 2 2 2 4 2 4 4 3 2" xfId="25849"/>
    <cellStyle name="Separador de milhares 2 2 2 4 2 4 4 4" xfId="21537"/>
    <cellStyle name="Separador de milhares 2 2 2 4 2 4 5" xfId="12781"/>
    <cellStyle name="Separador de milhares 2 2 2 4 2 4 5 2" xfId="30148"/>
    <cellStyle name="Separador de milhares 2 2 2 4 2 4 6" xfId="17175"/>
    <cellStyle name="Separador de milhares 2 2 2 4 2 4 6 2" xfId="25844"/>
    <cellStyle name="Separador de milhares 2 2 2 4 2 4 7" xfId="21532"/>
    <cellStyle name="Separador de milhares 2 2 2 4 2 5" xfId="4082"/>
    <cellStyle name="Separador de milhares 2 2 2 4 2 5 2" xfId="4083"/>
    <cellStyle name="Separador de milhares 2 2 2 4 2 5 2 2" xfId="4084"/>
    <cellStyle name="Separador de milhares 2 2 2 4 2 5 2 2 2" xfId="12789"/>
    <cellStyle name="Separador de milhares 2 2 2 4 2 5 2 2 2 2" xfId="30156"/>
    <cellStyle name="Separador de milhares 2 2 2 4 2 5 2 2 3" xfId="17183"/>
    <cellStyle name="Separador de milhares 2 2 2 4 2 5 2 2 3 2" xfId="25852"/>
    <cellStyle name="Separador de milhares 2 2 2 4 2 5 2 2 4" xfId="21540"/>
    <cellStyle name="Separador de milhares 2 2 2 4 2 5 2 3" xfId="4085"/>
    <cellStyle name="Separador de milhares 2 2 2 4 2 5 2 3 2" xfId="12790"/>
    <cellStyle name="Separador de milhares 2 2 2 4 2 5 2 3 2 2" xfId="30157"/>
    <cellStyle name="Separador de milhares 2 2 2 4 2 5 2 3 3" xfId="17184"/>
    <cellStyle name="Separador de milhares 2 2 2 4 2 5 2 3 3 2" xfId="25853"/>
    <cellStyle name="Separador de milhares 2 2 2 4 2 5 2 3 4" xfId="21541"/>
    <cellStyle name="Separador de milhares 2 2 2 4 2 5 2 4" xfId="12788"/>
    <cellStyle name="Separador de milhares 2 2 2 4 2 5 2 4 2" xfId="30155"/>
    <cellStyle name="Separador de milhares 2 2 2 4 2 5 2 5" xfId="17182"/>
    <cellStyle name="Separador de milhares 2 2 2 4 2 5 2 5 2" xfId="25851"/>
    <cellStyle name="Separador de milhares 2 2 2 4 2 5 2 6" xfId="21539"/>
    <cellStyle name="Separador de milhares 2 2 2 4 2 5 3" xfId="4086"/>
    <cellStyle name="Separador de milhares 2 2 2 4 2 5 3 2" xfId="12791"/>
    <cellStyle name="Separador de milhares 2 2 2 4 2 5 3 2 2" xfId="30158"/>
    <cellStyle name="Separador de milhares 2 2 2 4 2 5 3 3" xfId="17185"/>
    <cellStyle name="Separador de milhares 2 2 2 4 2 5 3 3 2" xfId="25854"/>
    <cellStyle name="Separador de milhares 2 2 2 4 2 5 3 4" xfId="21542"/>
    <cellStyle name="Separador de milhares 2 2 2 4 2 5 4" xfId="4087"/>
    <cellStyle name="Separador de milhares 2 2 2 4 2 5 4 2" xfId="12792"/>
    <cellStyle name="Separador de milhares 2 2 2 4 2 5 4 2 2" xfId="30159"/>
    <cellStyle name="Separador de milhares 2 2 2 4 2 5 4 3" xfId="17186"/>
    <cellStyle name="Separador de milhares 2 2 2 4 2 5 4 3 2" xfId="25855"/>
    <cellStyle name="Separador de milhares 2 2 2 4 2 5 4 4" xfId="21543"/>
    <cellStyle name="Separador de milhares 2 2 2 4 2 5 5" xfId="12787"/>
    <cellStyle name="Separador de milhares 2 2 2 4 2 5 5 2" xfId="30154"/>
    <cellStyle name="Separador de milhares 2 2 2 4 2 5 6" xfId="17181"/>
    <cellStyle name="Separador de milhares 2 2 2 4 2 5 6 2" xfId="25850"/>
    <cellStyle name="Separador de milhares 2 2 2 4 2 5 7" xfId="21538"/>
    <cellStyle name="Separador de milhares 2 2 2 4 2 6" xfId="4088"/>
    <cellStyle name="Separador de milhares 2 2 2 4 2 6 2" xfId="4089"/>
    <cellStyle name="Separador de milhares 2 2 2 4 2 6 3" xfId="4090"/>
    <cellStyle name="Separador de milhares 2 2 2 4 2 6 4" xfId="12793"/>
    <cellStyle name="Separador de milhares 2 2 2 4 2 6 4 2" xfId="30160"/>
    <cellStyle name="Separador de milhares 2 2 2 4 2 6 5" xfId="17187"/>
    <cellStyle name="Separador de milhares 2 2 2 4 2 6 5 2" xfId="25856"/>
    <cellStyle name="Separador de milhares 2 2 2 4 2 6 6" xfId="21544"/>
    <cellStyle name="Separador de milhares 2 2 2 4 2 7" xfId="4091"/>
    <cellStyle name="Separador de milhares 2 2 2 4 2 8" xfId="4092"/>
    <cellStyle name="Separador de milhares 2 2 2 4 2 9" xfId="8429"/>
    <cellStyle name="Separador de milhares 2 2 2 4 2 9 2" xfId="12896"/>
    <cellStyle name="Separador de milhares 2 2 2 4 2 9 2 2" xfId="30263"/>
    <cellStyle name="Separador de milhares 2 2 2 4 2 9 3" xfId="17291"/>
    <cellStyle name="Separador de milhares 2 2 2 4 2 9 3 2" xfId="25959"/>
    <cellStyle name="Separador de milhares 2 2 2 4 2 9 4" xfId="21647"/>
    <cellStyle name="Separador de milhares 2 2 2 4 3" xfId="4093"/>
    <cellStyle name="Separador de milhares 2 2 2 4 3 2" xfId="4094"/>
    <cellStyle name="Separador de milhares 2 2 2 4 3 2 2" xfId="4095"/>
    <cellStyle name="Separador de milhares 2 2 2 4 3 2 3" xfId="4096"/>
    <cellStyle name="Separador de milhares 2 2 2 4 3 3" xfId="4097"/>
    <cellStyle name="Separador de milhares 2 2 2 4 3 3 2" xfId="4098"/>
    <cellStyle name="Separador de milhares 2 2 2 4 3 3 3" xfId="4099"/>
    <cellStyle name="Separador de milhares 2 2 2 4 3 4" xfId="4100"/>
    <cellStyle name="Separador de milhares 2 2 2 4 3 5" xfId="4101"/>
    <cellStyle name="Separador de milhares 2 2 2 4 3 6" xfId="8863"/>
    <cellStyle name="Separador de milhares 2 2 2 4 3 6 2" xfId="13216"/>
    <cellStyle name="Separador de milhares 2 2 2 4 3 6 2 2" xfId="30583"/>
    <cellStyle name="Separador de milhares 2 2 2 4 3 6 3" xfId="17657"/>
    <cellStyle name="Separador de milhares 2 2 2 4 3 6 3 2" xfId="26279"/>
    <cellStyle name="Separador de milhares 2 2 2 4 3 6 4" xfId="21967"/>
    <cellStyle name="Separador de milhares 2 2 2 4 4" xfId="4102"/>
    <cellStyle name="Separador de milhares 2 2 2 4 4 2" xfId="4103"/>
    <cellStyle name="Separador de milhares 2 2 2 4 4 2 2" xfId="4104"/>
    <cellStyle name="Separador de milhares 2 2 2 4 4 2 3" xfId="4105"/>
    <cellStyle name="Separador de milhares 2 2 2 4 4 3" xfId="4106"/>
    <cellStyle name="Separador de milhares 2 2 2 4 4 3 2" xfId="4107"/>
    <cellStyle name="Separador de milhares 2 2 2 4 4 3 3" xfId="4108"/>
    <cellStyle name="Separador de milhares 2 2 2 4 4 4" xfId="4109"/>
    <cellStyle name="Separador de milhares 2 2 2 4 4 5" xfId="4110"/>
    <cellStyle name="Separador de milhares 2 2 2 4 5" xfId="4111"/>
    <cellStyle name="Separador de milhares 2 2 2 4 5 2" xfId="4112"/>
    <cellStyle name="Separador de milhares 2 2 2 4 5 2 2" xfId="4113"/>
    <cellStyle name="Separador de milhares 2 2 2 4 5 2 3" xfId="4114"/>
    <cellStyle name="Separador de milhares 2 2 2 4 5 3" xfId="4115"/>
    <cellStyle name="Separador de milhares 2 2 2 4 5 4" xfId="4116"/>
    <cellStyle name="Separador de milhares 2 2 2 4 6" xfId="4117"/>
    <cellStyle name="Separador de milhares 2 2 2 4 6 2" xfId="4118"/>
    <cellStyle name="Separador de milhares 2 2 2 4 6 2 2" xfId="4119"/>
    <cellStyle name="Separador de milhares 2 2 2 4 6 2 3" xfId="4120"/>
    <cellStyle name="Separador de milhares 2 2 2 4 6 3" xfId="4121"/>
    <cellStyle name="Separador de milhares 2 2 2 4 6 4" xfId="4122"/>
    <cellStyle name="Separador de milhares 2 2 2 4 7" xfId="4123"/>
    <cellStyle name="Separador de milhares 2 2 2 4 7 2" xfId="4124"/>
    <cellStyle name="Separador de milhares 2 2 2 4 7 3" xfId="4125"/>
    <cellStyle name="Separador de milhares 2 2 2 4 8" xfId="4126"/>
    <cellStyle name="Separador de milhares 2 2 2 4 9" xfId="4127"/>
    <cellStyle name="Separador de milhares 2 2 2 5" xfId="4128"/>
    <cellStyle name="Separador de milhares 2 2 2 5 10" xfId="8864"/>
    <cellStyle name="Separador de milhares 2 2 2 5 10 2" xfId="13217"/>
    <cellStyle name="Separador de milhares 2 2 2 5 10 2 2" xfId="30584"/>
    <cellStyle name="Separador de milhares 2 2 2 5 10 3" xfId="17658"/>
    <cellStyle name="Separador de milhares 2 2 2 5 10 3 2" xfId="26280"/>
    <cellStyle name="Separador de milhares 2 2 2 5 10 4" xfId="21968"/>
    <cellStyle name="Separador de milhares 2 2 2 5 2" xfId="4129"/>
    <cellStyle name="Separador de milhares 2 2 2 5 2 2" xfId="4130"/>
    <cellStyle name="Separador de milhares 2 2 2 5 2 2 2" xfId="4131"/>
    <cellStyle name="Separador de milhares 2 2 2 5 2 2 3" xfId="4132"/>
    <cellStyle name="Separador de milhares 2 2 2 5 2 3" xfId="4133"/>
    <cellStyle name="Separador de milhares 2 2 2 5 2 3 2" xfId="4134"/>
    <cellStyle name="Separador de milhares 2 2 2 5 2 3 3" xfId="4135"/>
    <cellStyle name="Separador de milhares 2 2 2 5 2 4" xfId="4136"/>
    <cellStyle name="Separador de milhares 2 2 2 5 2 5" xfId="4137"/>
    <cellStyle name="Separador de milhares 2 2 2 5 2 6" xfId="8865"/>
    <cellStyle name="Separador de milhares 2 2 2 5 2 6 2" xfId="13218"/>
    <cellStyle name="Separador de milhares 2 2 2 5 2 6 2 2" xfId="30585"/>
    <cellStyle name="Separador de milhares 2 2 2 5 2 6 3" xfId="17659"/>
    <cellStyle name="Separador de milhares 2 2 2 5 2 6 3 2" xfId="26281"/>
    <cellStyle name="Separador de milhares 2 2 2 5 2 6 4" xfId="21969"/>
    <cellStyle name="Separador de milhares 2 2 2 5 3" xfId="4138"/>
    <cellStyle name="Separador de milhares 2 2 2 5 3 2" xfId="4139"/>
    <cellStyle name="Separador de milhares 2 2 2 5 3 2 2" xfId="4140"/>
    <cellStyle name="Separador de milhares 2 2 2 5 3 2 3" xfId="4141"/>
    <cellStyle name="Separador de milhares 2 2 2 5 3 3" xfId="4142"/>
    <cellStyle name="Separador de milhares 2 2 2 5 3 3 2" xfId="4143"/>
    <cellStyle name="Separador de milhares 2 2 2 5 3 3 3" xfId="4144"/>
    <cellStyle name="Separador de milhares 2 2 2 5 3 4" xfId="4145"/>
    <cellStyle name="Separador de milhares 2 2 2 5 3 5" xfId="4146"/>
    <cellStyle name="Separador de milhares 2 2 2 5 4" xfId="4147"/>
    <cellStyle name="Separador de milhares 2 2 2 5 4 2" xfId="4148"/>
    <cellStyle name="Separador de milhares 2 2 2 5 4 2 2" xfId="4149"/>
    <cellStyle name="Separador de milhares 2 2 2 5 4 2 3" xfId="4150"/>
    <cellStyle name="Separador de milhares 2 2 2 5 4 3" xfId="4151"/>
    <cellStyle name="Separador de milhares 2 2 2 5 4 4" xfId="4152"/>
    <cellStyle name="Separador de milhares 2 2 2 5 5" xfId="4153"/>
    <cellStyle name="Separador de milhares 2 2 2 5 5 2" xfId="4154"/>
    <cellStyle name="Separador de milhares 2 2 2 5 5 2 2" xfId="4155"/>
    <cellStyle name="Separador de milhares 2 2 2 5 5 2 3" xfId="4156"/>
    <cellStyle name="Separador de milhares 2 2 2 5 5 3" xfId="4157"/>
    <cellStyle name="Separador de milhares 2 2 2 5 5 4" xfId="4158"/>
    <cellStyle name="Separador de milhares 2 2 2 5 6" xfId="4159"/>
    <cellStyle name="Separador de milhares 2 2 2 5 6 2" xfId="4160"/>
    <cellStyle name="Separador de milhares 2 2 2 5 6 3" xfId="4161"/>
    <cellStyle name="Separador de milhares 2 2 2 5 7" xfId="4162"/>
    <cellStyle name="Separador de milhares 2 2 2 5 8" xfId="4163"/>
    <cellStyle name="Separador de milhares 2 2 2 5 9" xfId="8430"/>
    <cellStyle name="Separador de milhares 2 2 2 5 9 2" xfId="12897"/>
    <cellStyle name="Separador de milhares 2 2 2 5 9 2 2" xfId="30264"/>
    <cellStyle name="Separador de milhares 2 2 2 5 9 3" xfId="17292"/>
    <cellStyle name="Separador de milhares 2 2 2 5 9 3 2" xfId="25960"/>
    <cellStyle name="Separador de milhares 2 2 2 5 9 4" xfId="21648"/>
    <cellStyle name="Separador de milhares 2 2 2 6" xfId="4164"/>
    <cellStyle name="Separador de milhares 2 2 2 6 2" xfId="4165"/>
    <cellStyle name="Separador de milhares 2 2 2 6 2 2" xfId="4166"/>
    <cellStyle name="Separador de milhares 2 2 2 6 2 3" xfId="4167"/>
    <cellStyle name="Separador de milhares 2 2 2 6 3" xfId="4168"/>
    <cellStyle name="Separador de milhares 2 2 2 6 3 2" xfId="4169"/>
    <cellStyle name="Separador de milhares 2 2 2 6 3 3" xfId="4170"/>
    <cellStyle name="Separador de milhares 2 2 2 6 4" xfId="4171"/>
    <cellStyle name="Separador de milhares 2 2 2 6 5" xfId="4172"/>
    <cellStyle name="Separador de milhares 2 2 2 6 6" xfId="8866"/>
    <cellStyle name="Separador de milhares 2 2 2 6 6 2" xfId="13219"/>
    <cellStyle name="Separador de milhares 2 2 2 6 6 2 2" xfId="30586"/>
    <cellStyle name="Separador de milhares 2 2 2 6 6 3" xfId="17660"/>
    <cellStyle name="Separador de milhares 2 2 2 6 6 3 2" xfId="26282"/>
    <cellStyle name="Separador de milhares 2 2 2 6 6 4" xfId="21970"/>
    <cellStyle name="Separador de milhares 2 2 2 7" xfId="4173"/>
    <cellStyle name="Separador de milhares 2 2 2 7 2" xfId="4174"/>
    <cellStyle name="Separador de milhares 2 2 2 7 2 2" xfId="4175"/>
    <cellStyle name="Separador de milhares 2 2 2 7 2 3" xfId="4176"/>
    <cellStyle name="Separador de milhares 2 2 2 7 3" xfId="4177"/>
    <cellStyle name="Separador de milhares 2 2 2 7 3 2" xfId="4178"/>
    <cellStyle name="Separador de milhares 2 2 2 7 3 3" xfId="4179"/>
    <cellStyle name="Separador de milhares 2 2 2 7 4" xfId="4180"/>
    <cellStyle name="Separador de milhares 2 2 2 7 5" xfId="4181"/>
    <cellStyle name="Separador de milhares 2 2 2 8" xfId="4182"/>
    <cellStyle name="Separador de milhares 2 2 2 8 2" xfId="4183"/>
    <cellStyle name="Separador de milhares 2 2 2 8 2 2" xfId="4184"/>
    <cellStyle name="Separador de milhares 2 2 2 8 2 3" xfId="4185"/>
    <cellStyle name="Separador de milhares 2 2 2 8 3" xfId="4186"/>
    <cellStyle name="Separador de milhares 2 2 2 8 4" xfId="4187"/>
    <cellStyle name="Separador de milhares 2 2 2 9" xfId="4188"/>
    <cellStyle name="Separador de milhares 2 2 2 9 2" xfId="4189"/>
    <cellStyle name="Separador de milhares 2 2 2 9 2 2" xfId="4190"/>
    <cellStyle name="Separador de milhares 2 2 2 9 2 3" xfId="4191"/>
    <cellStyle name="Separador de milhares 2 2 2 9 3" xfId="4192"/>
    <cellStyle name="Separador de milhares 2 2 2 9 4" xfId="4193"/>
    <cellStyle name="Separador de milhares 2 2 3" xfId="4194"/>
    <cellStyle name="Separador de milhares 2 2 3 10" xfId="8431"/>
    <cellStyle name="Separador de milhares 2 2 3 10 2" xfId="12898"/>
    <cellStyle name="Separador de milhares 2 2 3 10 2 2" xfId="30265"/>
    <cellStyle name="Separador de milhares 2 2 3 10 3" xfId="17293"/>
    <cellStyle name="Separador de milhares 2 2 3 10 3 2" xfId="25961"/>
    <cellStyle name="Separador de milhares 2 2 3 10 4" xfId="21649"/>
    <cellStyle name="Separador de milhares 2 2 3 11" xfId="8867"/>
    <cellStyle name="Separador de milhares 2 2 3 11 2" xfId="13220"/>
    <cellStyle name="Separador de milhares 2 2 3 11 2 2" xfId="30587"/>
    <cellStyle name="Separador de milhares 2 2 3 11 3" xfId="17661"/>
    <cellStyle name="Separador de milhares 2 2 3 11 3 2" xfId="26283"/>
    <cellStyle name="Separador de milhares 2 2 3 11 4" xfId="21971"/>
    <cellStyle name="Separador de milhares 2 2 3 2" xfId="4195"/>
    <cellStyle name="Separador de milhares 2 2 3 2 10" xfId="8868"/>
    <cellStyle name="Separador de milhares 2 2 3 2 10 2" xfId="13221"/>
    <cellStyle name="Separador de milhares 2 2 3 2 10 2 2" xfId="30588"/>
    <cellStyle name="Separador de milhares 2 2 3 2 10 3" xfId="17662"/>
    <cellStyle name="Separador de milhares 2 2 3 2 10 3 2" xfId="26284"/>
    <cellStyle name="Separador de milhares 2 2 3 2 10 4" xfId="21972"/>
    <cellStyle name="Separador de milhares 2 2 3 2 2" xfId="4196"/>
    <cellStyle name="Separador de milhares 2 2 3 2 2 2" xfId="4197"/>
    <cellStyle name="Separador de milhares 2 2 3 2 2 2 2" xfId="4198"/>
    <cellStyle name="Separador de milhares 2 2 3 2 2 2 3" xfId="4199"/>
    <cellStyle name="Separador de milhares 2 2 3 2 2 3" xfId="4200"/>
    <cellStyle name="Separador de milhares 2 2 3 2 2 3 2" xfId="4201"/>
    <cellStyle name="Separador de milhares 2 2 3 2 2 3 3" xfId="4202"/>
    <cellStyle name="Separador de milhares 2 2 3 2 2 4" xfId="4203"/>
    <cellStyle name="Separador de milhares 2 2 3 2 2 5" xfId="4204"/>
    <cellStyle name="Separador de milhares 2 2 3 2 2 6" xfId="8869"/>
    <cellStyle name="Separador de milhares 2 2 3 2 2 6 2" xfId="13222"/>
    <cellStyle name="Separador de milhares 2 2 3 2 2 6 2 2" xfId="30589"/>
    <cellStyle name="Separador de milhares 2 2 3 2 2 6 3" xfId="17663"/>
    <cellStyle name="Separador de milhares 2 2 3 2 2 6 3 2" xfId="26285"/>
    <cellStyle name="Separador de milhares 2 2 3 2 2 6 4" xfId="21973"/>
    <cellStyle name="Separador de milhares 2 2 3 2 3" xfId="4205"/>
    <cellStyle name="Separador de milhares 2 2 3 2 3 2" xfId="4206"/>
    <cellStyle name="Separador de milhares 2 2 3 2 3 2 2" xfId="4207"/>
    <cellStyle name="Separador de milhares 2 2 3 2 3 2 3" xfId="4208"/>
    <cellStyle name="Separador de milhares 2 2 3 2 3 3" xfId="4209"/>
    <cellStyle name="Separador de milhares 2 2 3 2 3 3 2" xfId="4210"/>
    <cellStyle name="Separador de milhares 2 2 3 2 3 3 3" xfId="4211"/>
    <cellStyle name="Separador de milhares 2 2 3 2 3 4" xfId="4212"/>
    <cellStyle name="Separador de milhares 2 2 3 2 3 5" xfId="4213"/>
    <cellStyle name="Separador de milhares 2 2 3 2 4" xfId="4214"/>
    <cellStyle name="Separador de milhares 2 2 3 2 4 2" xfId="4215"/>
    <cellStyle name="Separador de milhares 2 2 3 2 4 2 2" xfId="4216"/>
    <cellStyle name="Separador de milhares 2 2 3 2 4 2 3" xfId="4217"/>
    <cellStyle name="Separador de milhares 2 2 3 2 4 3" xfId="4218"/>
    <cellStyle name="Separador de milhares 2 2 3 2 4 4" xfId="4219"/>
    <cellStyle name="Separador de milhares 2 2 3 2 5" xfId="4220"/>
    <cellStyle name="Separador de milhares 2 2 3 2 5 2" xfId="4221"/>
    <cellStyle name="Separador de milhares 2 2 3 2 5 2 2" xfId="4222"/>
    <cellStyle name="Separador de milhares 2 2 3 2 5 2 3" xfId="4223"/>
    <cellStyle name="Separador de milhares 2 2 3 2 5 3" xfId="4224"/>
    <cellStyle name="Separador de milhares 2 2 3 2 5 4" xfId="4225"/>
    <cellStyle name="Separador de milhares 2 2 3 2 6" xfId="4226"/>
    <cellStyle name="Separador de milhares 2 2 3 2 6 2" xfId="4227"/>
    <cellStyle name="Separador de milhares 2 2 3 2 6 3" xfId="4228"/>
    <cellStyle name="Separador de milhares 2 2 3 2 7" xfId="4229"/>
    <cellStyle name="Separador de milhares 2 2 3 2 8" xfId="4230"/>
    <cellStyle name="Separador de milhares 2 2 3 2 9" xfId="8432"/>
    <cellStyle name="Separador de milhares 2 2 3 2 9 2" xfId="12899"/>
    <cellStyle name="Separador de milhares 2 2 3 2 9 2 2" xfId="30266"/>
    <cellStyle name="Separador de milhares 2 2 3 2 9 3" xfId="17294"/>
    <cellStyle name="Separador de milhares 2 2 3 2 9 3 2" xfId="25962"/>
    <cellStyle name="Separador de milhares 2 2 3 2 9 4" xfId="21650"/>
    <cellStyle name="Separador de milhares 2 2 3 3" xfId="4231"/>
    <cellStyle name="Separador de milhares 2 2 3 3 2" xfId="4232"/>
    <cellStyle name="Separador de milhares 2 2 3 3 2 2" xfId="4233"/>
    <cellStyle name="Separador de milhares 2 2 3 3 2 3" xfId="4234"/>
    <cellStyle name="Separador de milhares 2 2 3 3 3" xfId="4235"/>
    <cellStyle name="Separador de milhares 2 2 3 3 3 2" xfId="4236"/>
    <cellStyle name="Separador de milhares 2 2 3 3 3 3" xfId="4237"/>
    <cellStyle name="Separador de milhares 2 2 3 3 4" xfId="4238"/>
    <cellStyle name="Separador de milhares 2 2 3 3 5" xfId="4239"/>
    <cellStyle name="Separador de milhares 2 2 3 3 6" xfId="8870"/>
    <cellStyle name="Separador de milhares 2 2 3 3 6 2" xfId="13223"/>
    <cellStyle name="Separador de milhares 2 2 3 3 6 2 2" xfId="30590"/>
    <cellStyle name="Separador de milhares 2 2 3 3 6 3" xfId="17664"/>
    <cellStyle name="Separador de milhares 2 2 3 3 6 3 2" xfId="26286"/>
    <cellStyle name="Separador de milhares 2 2 3 3 6 4" xfId="21974"/>
    <cellStyle name="Separador de milhares 2 2 3 4" xfId="4240"/>
    <cellStyle name="Separador de milhares 2 2 3 4 2" xfId="4241"/>
    <cellStyle name="Separador de milhares 2 2 3 4 2 2" xfId="4242"/>
    <cellStyle name="Separador de milhares 2 2 3 4 2 3" xfId="4243"/>
    <cellStyle name="Separador de milhares 2 2 3 4 3" xfId="4244"/>
    <cellStyle name="Separador de milhares 2 2 3 4 3 2" xfId="4245"/>
    <cellStyle name="Separador de milhares 2 2 3 4 3 3" xfId="4246"/>
    <cellStyle name="Separador de milhares 2 2 3 4 4" xfId="4247"/>
    <cellStyle name="Separador de milhares 2 2 3 4 5" xfId="4248"/>
    <cellStyle name="Separador de milhares 2 2 3 5" xfId="4249"/>
    <cellStyle name="Separador de milhares 2 2 3 5 2" xfId="4250"/>
    <cellStyle name="Separador de milhares 2 2 3 5 2 2" xfId="4251"/>
    <cellStyle name="Separador de milhares 2 2 3 5 2 3" xfId="4252"/>
    <cellStyle name="Separador de milhares 2 2 3 5 3" xfId="4253"/>
    <cellStyle name="Separador de milhares 2 2 3 5 4" xfId="4254"/>
    <cellStyle name="Separador de milhares 2 2 3 6" xfId="4255"/>
    <cellStyle name="Separador de milhares 2 2 3 6 2" xfId="4256"/>
    <cellStyle name="Separador de milhares 2 2 3 6 2 2" xfId="4257"/>
    <cellStyle name="Separador de milhares 2 2 3 6 2 3" xfId="4258"/>
    <cellStyle name="Separador de milhares 2 2 3 6 3" xfId="4259"/>
    <cellStyle name="Separador de milhares 2 2 3 6 4" xfId="4260"/>
    <cellStyle name="Separador de milhares 2 2 3 7" xfId="4261"/>
    <cellStyle name="Separador de milhares 2 2 3 7 2" xfId="4262"/>
    <cellStyle name="Separador de milhares 2 2 3 7 3" xfId="4263"/>
    <cellStyle name="Separador de milhares 2 2 3 8" xfId="4264"/>
    <cellStyle name="Separador de milhares 2 2 3 9" xfId="4265"/>
    <cellStyle name="Separador de milhares 2 2 4" xfId="4266"/>
    <cellStyle name="Separador de milhares 2 2 4 10" xfId="8871"/>
    <cellStyle name="Separador de milhares 2 2 4 10 2" xfId="13224"/>
    <cellStyle name="Separador de milhares 2 2 4 10 2 2" xfId="30591"/>
    <cellStyle name="Separador de milhares 2 2 4 10 3" xfId="17665"/>
    <cellStyle name="Separador de milhares 2 2 4 10 3 2" xfId="26287"/>
    <cellStyle name="Separador de milhares 2 2 4 10 4" xfId="21975"/>
    <cellStyle name="Separador de milhares 2 2 4 2" xfId="4267"/>
    <cellStyle name="Separador de milhares 2 2 4 2 2" xfId="4268"/>
    <cellStyle name="Separador de milhares 2 2 4 2 2 2" xfId="4269"/>
    <cellStyle name="Separador de milhares 2 2 4 2 2 3" xfId="4270"/>
    <cellStyle name="Separador de milhares 2 2 4 2 3" xfId="4271"/>
    <cellStyle name="Separador de milhares 2 2 4 2 3 2" xfId="4272"/>
    <cellStyle name="Separador de milhares 2 2 4 2 3 3" xfId="4273"/>
    <cellStyle name="Separador de milhares 2 2 4 2 4" xfId="4274"/>
    <cellStyle name="Separador de milhares 2 2 4 2 5" xfId="4275"/>
    <cellStyle name="Separador de milhares 2 2 4 2 6" xfId="8872"/>
    <cellStyle name="Separador de milhares 2 2 4 2 6 2" xfId="13225"/>
    <cellStyle name="Separador de milhares 2 2 4 2 6 2 2" xfId="30592"/>
    <cellStyle name="Separador de milhares 2 2 4 2 6 3" xfId="17666"/>
    <cellStyle name="Separador de milhares 2 2 4 2 6 3 2" xfId="26288"/>
    <cellStyle name="Separador de milhares 2 2 4 2 6 4" xfId="21976"/>
    <cellStyle name="Separador de milhares 2 2 4 3" xfId="4276"/>
    <cellStyle name="Separador de milhares 2 2 4 3 2" xfId="4277"/>
    <cellStyle name="Separador de milhares 2 2 4 3 2 2" xfId="4278"/>
    <cellStyle name="Separador de milhares 2 2 4 3 2 3" xfId="4279"/>
    <cellStyle name="Separador de milhares 2 2 4 3 3" xfId="4280"/>
    <cellStyle name="Separador de milhares 2 2 4 3 3 2" xfId="4281"/>
    <cellStyle name="Separador de milhares 2 2 4 3 3 3" xfId="4282"/>
    <cellStyle name="Separador de milhares 2 2 4 3 4" xfId="4283"/>
    <cellStyle name="Separador de milhares 2 2 4 3 5" xfId="4284"/>
    <cellStyle name="Separador de milhares 2 2 4 4" xfId="4285"/>
    <cellStyle name="Separador de milhares 2 2 4 4 2" xfId="4286"/>
    <cellStyle name="Separador de milhares 2 2 4 4 2 2" xfId="4287"/>
    <cellStyle name="Separador de milhares 2 2 4 4 2 3" xfId="4288"/>
    <cellStyle name="Separador de milhares 2 2 4 4 3" xfId="4289"/>
    <cellStyle name="Separador de milhares 2 2 4 4 4" xfId="4290"/>
    <cellStyle name="Separador de milhares 2 2 4 5" xfId="4291"/>
    <cellStyle name="Separador de milhares 2 2 4 5 2" xfId="4292"/>
    <cellStyle name="Separador de milhares 2 2 4 5 2 2" xfId="4293"/>
    <cellStyle name="Separador de milhares 2 2 4 5 2 3" xfId="4294"/>
    <cellStyle name="Separador de milhares 2 2 4 5 3" xfId="4295"/>
    <cellStyle name="Separador de milhares 2 2 4 5 4" xfId="4296"/>
    <cellStyle name="Separador de milhares 2 2 4 6" xfId="4297"/>
    <cellStyle name="Separador de milhares 2 2 4 6 2" xfId="4298"/>
    <cellStyle name="Separador de milhares 2 2 4 6 3" xfId="4299"/>
    <cellStyle name="Separador de milhares 2 2 4 7" xfId="4300"/>
    <cellStyle name="Separador de milhares 2 2 4 8" xfId="4301"/>
    <cellStyle name="Separador de milhares 2 2 4 9" xfId="8433"/>
    <cellStyle name="Separador de milhares 2 2 4 9 2" xfId="12900"/>
    <cellStyle name="Separador de milhares 2 2 4 9 2 2" xfId="30267"/>
    <cellStyle name="Separador de milhares 2 2 4 9 3" xfId="17295"/>
    <cellStyle name="Separador de milhares 2 2 4 9 3 2" xfId="25963"/>
    <cellStyle name="Separador de milhares 2 2 4 9 4" xfId="21651"/>
    <cellStyle name="Separador de milhares 2 2 5" xfId="4302"/>
    <cellStyle name="Separador de milhares 2 2 5 2" xfId="4303"/>
    <cellStyle name="Separador de milhares 2 2 5 2 2" xfId="4304"/>
    <cellStyle name="Separador de milhares 2 2 5 2 3" xfId="4305"/>
    <cellStyle name="Separador de milhares 2 2 5 3" xfId="4306"/>
    <cellStyle name="Separador de milhares 2 2 5 4" xfId="4307"/>
    <cellStyle name="Separador de milhares 2 2 6" xfId="4308"/>
    <cellStyle name="Separador de milhares 2 2 6 2" xfId="4309"/>
    <cellStyle name="Separador de milhares 2 2 6 3" xfId="4310"/>
    <cellStyle name="Separador de milhares 2 2 7" xfId="4311"/>
    <cellStyle name="Separador de milhares 2 2 8" xfId="8842"/>
    <cellStyle name="Separador de milhares 2 2 8 2" xfId="13195"/>
    <cellStyle name="Separador de milhares 2 2 8 2 2" xfId="30562"/>
    <cellStyle name="Separador de milhares 2 2 8 3" xfId="17636"/>
    <cellStyle name="Separador de milhares 2 2 8 3 2" xfId="26258"/>
    <cellStyle name="Separador de milhares 2 2 8 4" xfId="21946"/>
    <cellStyle name="Separador de milhares 2 2 9" xfId="9131"/>
    <cellStyle name="Separador de milhares 2 3" xfId="57"/>
    <cellStyle name="Separador de milhares 2 3 10" xfId="4313"/>
    <cellStyle name="Separador de milhares 2 3 10 2" xfId="4314"/>
    <cellStyle name="Separador de milhares 2 3 10 2 2" xfId="4315"/>
    <cellStyle name="Separador de milhares 2 3 10 2 3" xfId="4316"/>
    <cellStyle name="Separador de milhares 2 3 10 3" xfId="4317"/>
    <cellStyle name="Separador de milhares 2 3 10 4" xfId="4318"/>
    <cellStyle name="Separador de milhares 2 3 11" xfId="4319"/>
    <cellStyle name="Separador de milhares 2 3 11 2" xfId="4320"/>
    <cellStyle name="Separador de milhares 2 3 11 3" xfId="4321"/>
    <cellStyle name="Separador de milhares 2 3 12" xfId="4322"/>
    <cellStyle name="Separador de milhares 2 3 13" xfId="4323"/>
    <cellStyle name="Separador de milhares 2 3 14" xfId="8434"/>
    <cellStyle name="Separador de milhares 2 3 14 2" xfId="12901"/>
    <cellStyle name="Separador de milhares 2 3 14 2 2" xfId="30268"/>
    <cellStyle name="Separador de milhares 2 3 14 3" xfId="17296"/>
    <cellStyle name="Separador de milhares 2 3 14 3 2" xfId="25964"/>
    <cellStyle name="Separador de milhares 2 3 14 4" xfId="21652"/>
    <cellStyle name="Separador de milhares 2 3 15" xfId="8873"/>
    <cellStyle name="Separador de milhares 2 3 15 2" xfId="13226"/>
    <cellStyle name="Separador de milhares 2 3 15 2 2" xfId="30593"/>
    <cellStyle name="Separador de milhares 2 3 15 3" xfId="17667"/>
    <cellStyle name="Separador de milhares 2 3 15 3 2" xfId="26289"/>
    <cellStyle name="Separador de milhares 2 3 15 4" xfId="21977"/>
    <cellStyle name="Separador de milhares 2 3 16" xfId="9130"/>
    <cellStyle name="Separador de milhares 2 3 17" xfId="4312"/>
    <cellStyle name="Separador de milhares 2 3 2" xfId="4324"/>
    <cellStyle name="Separador de milhares 2 3 2 10" xfId="4325"/>
    <cellStyle name="Separador de milhares 2 3 2 10 2" xfId="4326"/>
    <cellStyle name="Separador de milhares 2 3 2 10 3" xfId="4327"/>
    <cellStyle name="Separador de milhares 2 3 2 11" xfId="4328"/>
    <cellStyle name="Separador de milhares 2 3 2 12" xfId="4329"/>
    <cellStyle name="Separador de milhares 2 3 2 13" xfId="8435"/>
    <cellStyle name="Separador de milhares 2 3 2 13 2" xfId="12902"/>
    <cellStyle name="Separador de milhares 2 3 2 13 2 2" xfId="30269"/>
    <cellStyle name="Separador de milhares 2 3 2 13 3" xfId="17297"/>
    <cellStyle name="Separador de milhares 2 3 2 13 3 2" xfId="25965"/>
    <cellStyle name="Separador de milhares 2 3 2 13 4" xfId="21653"/>
    <cellStyle name="Separador de milhares 2 3 2 14" xfId="8874"/>
    <cellStyle name="Separador de milhares 2 3 2 14 2" xfId="13227"/>
    <cellStyle name="Separador de milhares 2 3 2 14 2 2" xfId="30594"/>
    <cellStyle name="Separador de milhares 2 3 2 14 3" xfId="17668"/>
    <cellStyle name="Separador de milhares 2 3 2 14 3 2" xfId="26290"/>
    <cellStyle name="Separador de milhares 2 3 2 14 4" xfId="21978"/>
    <cellStyle name="Separador de milhares 2 3 2 2" xfId="4330"/>
    <cellStyle name="Separador de milhares 2 3 2 2 10" xfId="4331"/>
    <cellStyle name="Separador de milhares 2 3 2 2 11" xfId="8436"/>
    <cellStyle name="Separador de milhares 2 3 2 2 11 2" xfId="12903"/>
    <cellStyle name="Separador de milhares 2 3 2 2 11 2 2" xfId="30270"/>
    <cellStyle name="Separador de milhares 2 3 2 2 11 3" xfId="17298"/>
    <cellStyle name="Separador de milhares 2 3 2 2 11 3 2" xfId="25966"/>
    <cellStyle name="Separador de milhares 2 3 2 2 11 4" xfId="21654"/>
    <cellStyle name="Separador de milhares 2 3 2 2 12" xfId="8875"/>
    <cellStyle name="Separador de milhares 2 3 2 2 12 2" xfId="13228"/>
    <cellStyle name="Separador de milhares 2 3 2 2 12 2 2" xfId="30595"/>
    <cellStyle name="Separador de milhares 2 3 2 2 12 3" xfId="17669"/>
    <cellStyle name="Separador de milhares 2 3 2 2 12 3 2" xfId="26291"/>
    <cellStyle name="Separador de milhares 2 3 2 2 12 4" xfId="21979"/>
    <cellStyle name="Separador de milhares 2 3 2 2 2" xfId="4332"/>
    <cellStyle name="Separador de milhares 2 3 2 2 2 10" xfId="8437"/>
    <cellStyle name="Separador de milhares 2 3 2 2 2 10 2" xfId="12904"/>
    <cellStyle name="Separador de milhares 2 3 2 2 2 10 2 2" xfId="30271"/>
    <cellStyle name="Separador de milhares 2 3 2 2 2 10 3" xfId="17299"/>
    <cellStyle name="Separador de milhares 2 3 2 2 2 10 3 2" xfId="25967"/>
    <cellStyle name="Separador de milhares 2 3 2 2 2 10 4" xfId="21655"/>
    <cellStyle name="Separador de milhares 2 3 2 2 2 11" xfId="8876"/>
    <cellStyle name="Separador de milhares 2 3 2 2 2 11 2" xfId="13229"/>
    <cellStyle name="Separador de milhares 2 3 2 2 2 11 2 2" xfId="30596"/>
    <cellStyle name="Separador de milhares 2 3 2 2 2 11 3" xfId="17670"/>
    <cellStyle name="Separador de milhares 2 3 2 2 2 11 3 2" xfId="26292"/>
    <cellStyle name="Separador de milhares 2 3 2 2 2 11 4" xfId="21980"/>
    <cellStyle name="Separador de milhares 2 3 2 2 2 2" xfId="4333"/>
    <cellStyle name="Separador de milhares 2 3 2 2 2 2 10" xfId="8877"/>
    <cellStyle name="Separador de milhares 2 3 2 2 2 2 10 2" xfId="13230"/>
    <cellStyle name="Separador de milhares 2 3 2 2 2 2 10 2 2" xfId="30597"/>
    <cellStyle name="Separador de milhares 2 3 2 2 2 2 10 3" xfId="17671"/>
    <cellStyle name="Separador de milhares 2 3 2 2 2 2 10 3 2" xfId="26293"/>
    <cellStyle name="Separador de milhares 2 3 2 2 2 2 10 4" xfId="21981"/>
    <cellStyle name="Separador de milhares 2 3 2 2 2 2 2" xfId="4334"/>
    <cellStyle name="Separador de milhares 2 3 2 2 2 2 2 2" xfId="4335"/>
    <cellStyle name="Separador de milhares 2 3 2 2 2 2 2 2 2" xfId="4336"/>
    <cellStyle name="Separador de milhares 2 3 2 2 2 2 2 2 3" xfId="4337"/>
    <cellStyle name="Separador de milhares 2 3 2 2 2 2 2 3" xfId="4338"/>
    <cellStyle name="Separador de milhares 2 3 2 2 2 2 2 3 2" xfId="4339"/>
    <cellStyle name="Separador de milhares 2 3 2 2 2 2 2 3 3" xfId="4340"/>
    <cellStyle name="Separador de milhares 2 3 2 2 2 2 2 4" xfId="4341"/>
    <cellStyle name="Separador de milhares 2 3 2 2 2 2 2 5" xfId="4342"/>
    <cellStyle name="Separador de milhares 2 3 2 2 2 2 2 6" xfId="8878"/>
    <cellStyle name="Separador de milhares 2 3 2 2 2 2 2 6 2" xfId="13231"/>
    <cellStyle name="Separador de milhares 2 3 2 2 2 2 2 6 2 2" xfId="30598"/>
    <cellStyle name="Separador de milhares 2 3 2 2 2 2 2 6 3" xfId="17672"/>
    <cellStyle name="Separador de milhares 2 3 2 2 2 2 2 6 3 2" xfId="26294"/>
    <cellStyle name="Separador de milhares 2 3 2 2 2 2 2 6 4" xfId="21982"/>
    <cellStyle name="Separador de milhares 2 3 2 2 2 2 3" xfId="4343"/>
    <cellStyle name="Separador de milhares 2 3 2 2 2 2 3 2" xfId="4344"/>
    <cellStyle name="Separador de milhares 2 3 2 2 2 2 3 2 2" xfId="4345"/>
    <cellStyle name="Separador de milhares 2 3 2 2 2 2 3 2 3" xfId="4346"/>
    <cellStyle name="Separador de milhares 2 3 2 2 2 2 3 3" xfId="4347"/>
    <cellStyle name="Separador de milhares 2 3 2 2 2 2 3 3 2" xfId="4348"/>
    <cellStyle name="Separador de milhares 2 3 2 2 2 2 3 3 3" xfId="4349"/>
    <cellStyle name="Separador de milhares 2 3 2 2 2 2 3 4" xfId="4350"/>
    <cellStyle name="Separador de milhares 2 3 2 2 2 2 3 5" xfId="4351"/>
    <cellStyle name="Separador de milhares 2 3 2 2 2 2 4" xfId="4352"/>
    <cellStyle name="Separador de milhares 2 3 2 2 2 2 4 2" xfId="4353"/>
    <cellStyle name="Separador de milhares 2 3 2 2 2 2 4 2 2" xfId="4354"/>
    <cellStyle name="Separador de milhares 2 3 2 2 2 2 4 2 3" xfId="4355"/>
    <cellStyle name="Separador de milhares 2 3 2 2 2 2 4 3" xfId="4356"/>
    <cellStyle name="Separador de milhares 2 3 2 2 2 2 4 4" xfId="4357"/>
    <cellStyle name="Separador de milhares 2 3 2 2 2 2 5" xfId="4358"/>
    <cellStyle name="Separador de milhares 2 3 2 2 2 2 5 2" xfId="4359"/>
    <cellStyle name="Separador de milhares 2 3 2 2 2 2 5 2 2" xfId="4360"/>
    <cellStyle name="Separador de milhares 2 3 2 2 2 2 5 2 3" xfId="4361"/>
    <cellStyle name="Separador de milhares 2 3 2 2 2 2 5 3" xfId="4362"/>
    <cellStyle name="Separador de milhares 2 3 2 2 2 2 5 4" xfId="4363"/>
    <cellStyle name="Separador de milhares 2 3 2 2 2 2 6" xfId="4364"/>
    <cellStyle name="Separador de milhares 2 3 2 2 2 2 6 2" xfId="4365"/>
    <cellStyle name="Separador de milhares 2 3 2 2 2 2 6 3" xfId="4366"/>
    <cellStyle name="Separador de milhares 2 3 2 2 2 2 7" xfId="4367"/>
    <cellStyle name="Separador de milhares 2 3 2 2 2 2 8" xfId="4368"/>
    <cellStyle name="Separador de milhares 2 3 2 2 2 2 9" xfId="8438"/>
    <cellStyle name="Separador de milhares 2 3 2 2 2 2 9 2" xfId="12905"/>
    <cellStyle name="Separador de milhares 2 3 2 2 2 2 9 2 2" xfId="30272"/>
    <cellStyle name="Separador de milhares 2 3 2 2 2 2 9 3" xfId="17300"/>
    <cellStyle name="Separador de milhares 2 3 2 2 2 2 9 3 2" xfId="25968"/>
    <cellStyle name="Separador de milhares 2 3 2 2 2 2 9 4" xfId="21656"/>
    <cellStyle name="Separador de milhares 2 3 2 2 2 3" xfId="4369"/>
    <cellStyle name="Separador de milhares 2 3 2 2 2 3 2" xfId="4370"/>
    <cellStyle name="Separador de milhares 2 3 2 2 2 3 2 2" xfId="4371"/>
    <cellStyle name="Separador de milhares 2 3 2 2 2 3 2 3" xfId="4372"/>
    <cellStyle name="Separador de milhares 2 3 2 2 2 3 3" xfId="4373"/>
    <cellStyle name="Separador de milhares 2 3 2 2 2 3 3 2" xfId="4374"/>
    <cellStyle name="Separador de milhares 2 3 2 2 2 3 3 3" xfId="4375"/>
    <cellStyle name="Separador de milhares 2 3 2 2 2 3 4" xfId="4376"/>
    <cellStyle name="Separador de milhares 2 3 2 2 2 3 5" xfId="4377"/>
    <cellStyle name="Separador de milhares 2 3 2 2 2 3 6" xfId="8879"/>
    <cellStyle name="Separador de milhares 2 3 2 2 2 3 6 2" xfId="13232"/>
    <cellStyle name="Separador de milhares 2 3 2 2 2 3 6 2 2" xfId="30599"/>
    <cellStyle name="Separador de milhares 2 3 2 2 2 3 6 3" xfId="17673"/>
    <cellStyle name="Separador de milhares 2 3 2 2 2 3 6 3 2" xfId="26295"/>
    <cellStyle name="Separador de milhares 2 3 2 2 2 3 6 4" xfId="21983"/>
    <cellStyle name="Separador de milhares 2 3 2 2 2 4" xfId="4378"/>
    <cellStyle name="Separador de milhares 2 3 2 2 2 4 2" xfId="4379"/>
    <cellStyle name="Separador de milhares 2 3 2 2 2 4 2 2" xfId="4380"/>
    <cellStyle name="Separador de milhares 2 3 2 2 2 4 2 3" xfId="4381"/>
    <cellStyle name="Separador de milhares 2 3 2 2 2 4 3" xfId="4382"/>
    <cellStyle name="Separador de milhares 2 3 2 2 2 4 3 2" xfId="4383"/>
    <cellStyle name="Separador de milhares 2 3 2 2 2 4 3 3" xfId="4384"/>
    <cellStyle name="Separador de milhares 2 3 2 2 2 4 4" xfId="4385"/>
    <cellStyle name="Separador de milhares 2 3 2 2 2 4 5" xfId="4386"/>
    <cellStyle name="Separador de milhares 2 3 2 2 2 5" xfId="4387"/>
    <cellStyle name="Separador de milhares 2 3 2 2 2 5 2" xfId="4388"/>
    <cellStyle name="Separador de milhares 2 3 2 2 2 5 2 2" xfId="4389"/>
    <cellStyle name="Separador de milhares 2 3 2 2 2 5 2 3" xfId="4390"/>
    <cellStyle name="Separador de milhares 2 3 2 2 2 5 3" xfId="4391"/>
    <cellStyle name="Separador de milhares 2 3 2 2 2 5 4" xfId="4392"/>
    <cellStyle name="Separador de milhares 2 3 2 2 2 6" xfId="4393"/>
    <cellStyle name="Separador de milhares 2 3 2 2 2 6 2" xfId="4394"/>
    <cellStyle name="Separador de milhares 2 3 2 2 2 6 2 2" xfId="4395"/>
    <cellStyle name="Separador de milhares 2 3 2 2 2 6 2 3" xfId="4396"/>
    <cellStyle name="Separador de milhares 2 3 2 2 2 6 3" xfId="4397"/>
    <cellStyle name="Separador de milhares 2 3 2 2 2 6 4" xfId="4398"/>
    <cellStyle name="Separador de milhares 2 3 2 2 2 7" xfId="4399"/>
    <cellStyle name="Separador de milhares 2 3 2 2 2 7 2" xfId="4400"/>
    <cellStyle name="Separador de milhares 2 3 2 2 2 7 3" xfId="4401"/>
    <cellStyle name="Separador de milhares 2 3 2 2 2 8" xfId="4402"/>
    <cellStyle name="Separador de milhares 2 3 2 2 2 9" xfId="4403"/>
    <cellStyle name="Separador de milhares 2 3 2 2 3" xfId="4404"/>
    <cellStyle name="Separador de milhares 2 3 2 2 3 10" xfId="8880"/>
    <cellStyle name="Separador de milhares 2 3 2 2 3 10 2" xfId="13233"/>
    <cellStyle name="Separador de milhares 2 3 2 2 3 10 2 2" xfId="30600"/>
    <cellStyle name="Separador de milhares 2 3 2 2 3 10 3" xfId="17674"/>
    <cellStyle name="Separador de milhares 2 3 2 2 3 10 3 2" xfId="26296"/>
    <cellStyle name="Separador de milhares 2 3 2 2 3 10 4" xfId="21984"/>
    <cellStyle name="Separador de milhares 2 3 2 2 3 2" xfId="4405"/>
    <cellStyle name="Separador de milhares 2 3 2 2 3 2 2" xfId="4406"/>
    <cellStyle name="Separador de milhares 2 3 2 2 3 2 2 2" xfId="4407"/>
    <cellStyle name="Separador de milhares 2 3 2 2 3 2 2 3" xfId="4408"/>
    <cellStyle name="Separador de milhares 2 3 2 2 3 2 3" xfId="4409"/>
    <cellStyle name="Separador de milhares 2 3 2 2 3 2 3 2" xfId="4410"/>
    <cellStyle name="Separador de milhares 2 3 2 2 3 2 3 3" xfId="4411"/>
    <cellStyle name="Separador de milhares 2 3 2 2 3 2 4" xfId="4412"/>
    <cellStyle name="Separador de milhares 2 3 2 2 3 2 5" xfId="4413"/>
    <cellStyle name="Separador de milhares 2 3 2 2 3 2 6" xfId="8881"/>
    <cellStyle name="Separador de milhares 2 3 2 2 3 2 6 2" xfId="13234"/>
    <cellStyle name="Separador de milhares 2 3 2 2 3 2 6 2 2" xfId="30601"/>
    <cellStyle name="Separador de milhares 2 3 2 2 3 2 6 3" xfId="17675"/>
    <cellStyle name="Separador de milhares 2 3 2 2 3 2 6 3 2" xfId="26297"/>
    <cellStyle name="Separador de milhares 2 3 2 2 3 2 6 4" xfId="21985"/>
    <cellStyle name="Separador de milhares 2 3 2 2 3 3" xfId="4414"/>
    <cellStyle name="Separador de milhares 2 3 2 2 3 3 2" xfId="4415"/>
    <cellStyle name="Separador de milhares 2 3 2 2 3 3 2 2" xfId="4416"/>
    <cellStyle name="Separador de milhares 2 3 2 2 3 3 2 3" xfId="4417"/>
    <cellStyle name="Separador de milhares 2 3 2 2 3 3 3" xfId="4418"/>
    <cellStyle name="Separador de milhares 2 3 2 2 3 3 3 2" xfId="4419"/>
    <cellStyle name="Separador de milhares 2 3 2 2 3 3 3 3" xfId="4420"/>
    <cellStyle name="Separador de milhares 2 3 2 2 3 3 4" xfId="4421"/>
    <cellStyle name="Separador de milhares 2 3 2 2 3 3 5" xfId="4422"/>
    <cellStyle name="Separador de milhares 2 3 2 2 3 4" xfId="4423"/>
    <cellStyle name="Separador de milhares 2 3 2 2 3 4 2" xfId="4424"/>
    <cellStyle name="Separador de milhares 2 3 2 2 3 4 2 2" xfId="4425"/>
    <cellStyle name="Separador de milhares 2 3 2 2 3 4 2 3" xfId="4426"/>
    <cellStyle name="Separador de milhares 2 3 2 2 3 4 3" xfId="4427"/>
    <cellStyle name="Separador de milhares 2 3 2 2 3 4 4" xfId="4428"/>
    <cellStyle name="Separador de milhares 2 3 2 2 3 5" xfId="4429"/>
    <cellStyle name="Separador de milhares 2 3 2 2 3 5 2" xfId="4430"/>
    <cellStyle name="Separador de milhares 2 3 2 2 3 5 2 2" xfId="4431"/>
    <cellStyle name="Separador de milhares 2 3 2 2 3 5 2 3" xfId="4432"/>
    <cellStyle name="Separador de milhares 2 3 2 2 3 5 3" xfId="4433"/>
    <cellStyle name="Separador de milhares 2 3 2 2 3 5 4" xfId="4434"/>
    <cellStyle name="Separador de milhares 2 3 2 2 3 6" xfId="4435"/>
    <cellStyle name="Separador de milhares 2 3 2 2 3 6 2" xfId="4436"/>
    <cellStyle name="Separador de milhares 2 3 2 2 3 6 3" xfId="4437"/>
    <cellStyle name="Separador de milhares 2 3 2 2 3 7" xfId="4438"/>
    <cellStyle name="Separador de milhares 2 3 2 2 3 8" xfId="4439"/>
    <cellStyle name="Separador de milhares 2 3 2 2 3 9" xfId="8439"/>
    <cellStyle name="Separador de milhares 2 3 2 2 3 9 2" xfId="12906"/>
    <cellStyle name="Separador de milhares 2 3 2 2 3 9 2 2" xfId="30273"/>
    <cellStyle name="Separador de milhares 2 3 2 2 3 9 3" xfId="17301"/>
    <cellStyle name="Separador de milhares 2 3 2 2 3 9 3 2" xfId="25969"/>
    <cellStyle name="Separador de milhares 2 3 2 2 3 9 4" xfId="21657"/>
    <cellStyle name="Separador de milhares 2 3 2 2 4" xfId="4440"/>
    <cellStyle name="Separador de milhares 2 3 2 2 4 2" xfId="4441"/>
    <cellStyle name="Separador de milhares 2 3 2 2 4 2 2" xfId="4442"/>
    <cellStyle name="Separador de milhares 2 3 2 2 4 2 3" xfId="4443"/>
    <cellStyle name="Separador de milhares 2 3 2 2 4 3" xfId="4444"/>
    <cellStyle name="Separador de milhares 2 3 2 2 4 3 2" xfId="4445"/>
    <cellStyle name="Separador de milhares 2 3 2 2 4 3 3" xfId="4446"/>
    <cellStyle name="Separador de milhares 2 3 2 2 4 4" xfId="4447"/>
    <cellStyle name="Separador de milhares 2 3 2 2 4 5" xfId="4448"/>
    <cellStyle name="Separador de milhares 2 3 2 2 4 6" xfId="8882"/>
    <cellStyle name="Separador de milhares 2 3 2 2 4 6 2" xfId="13235"/>
    <cellStyle name="Separador de milhares 2 3 2 2 4 6 2 2" xfId="30602"/>
    <cellStyle name="Separador de milhares 2 3 2 2 4 6 3" xfId="17676"/>
    <cellStyle name="Separador de milhares 2 3 2 2 4 6 3 2" xfId="26298"/>
    <cellStyle name="Separador de milhares 2 3 2 2 4 6 4" xfId="21986"/>
    <cellStyle name="Separador de milhares 2 3 2 2 5" xfId="4449"/>
    <cellStyle name="Separador de milhares 2 3 2 2 5 2" xfId="4450"/>
    <cellStyle name="Separador de milhares 2 3 2 2 5 2 2" xfId="4451"/>
    <cellStyle name="Separador de milhares 2 3 2 2 5 2 3" xfId="4452"/>
    <cellStyle name="Separador de milhares 2 3 2 2 5 3" xfId="4453"/>
    <cellStyle name="Separador de milhares 2 3 2 2 5 3 2" xfId="4454"/>
    <cellStyle name="Separador de milhares 2 3 2 2 5 3 3" xfId="4455"/>
    <cellStyle name="Separador de milhares 2 3 2 2 5 4" xfId="4456"/>
    <cellStyle name="Separador de milhares 2 3 2 2 5 5" xfId="4457"/>
    <cellStyle name="Separador de milhares 2 3 2 2 6" xfId="4458"/>
    <cellStyle name="Separador de milhares 2 3 2 2 6 2" xfId="4459"/>
    <cellStyle name="Separador de milhares 2 3 2 2 6 2 2" xfId="4460"/>
    <cellStyle name="Separador de milhares 2 3 2 2 6 2 3" xfId="4461"/>
    <cellStyle name="Separador de milhares 2 3 2 2 6 3" xfId="4462"/>
    <cellStyle name="Separador de milhares 2 3 2 2 6 4" xfId="4463"/>
    <cellStyle name="Separador de milhares 2 3 2 2 7" xfId="4464"/>
    <cellStyle name="Separador de milhares 2 3 2 2 7 2" xfId="4465"/>
    <cellStyle name="Separador de milhares 2 3 2 2 7 2 2" xfId="4466"/>
    <cellStyle name="Separador de milhares 2 3 2 2 7 2 3" xfId="4467"/>
    <cellStyle name="Separador de milhares 2 3 2 2 7 3" xfId="4468"/>
    <cellStyle name="Separador de milhares 2 3 2 2 7 4" xfId="4469"/>
    <cellStyle name="Separador de milhares 2 3 2 2 8" xfId="4470"/>
    <cellStyle name="Separador de milhares 2 3 2 2 8 2" xfId="4471"/>
    <cellStyle name="Separador de milhares 2 3 2 2 8 3" xfId="4472"/>
    <cellStyle name="Separador de milhares 2 3 2 2 9" xfId="4473"/>
    <cellStyle name="Separador de milhares 2 3 2 3" xfId="4474"/>
    <cellStyle name="Separador de milhares 2 3 2 3 10" xfId="4475"/>
    <cellStyle name="Separador de milhares 2 3 2 3 11" xfId="8440"/>
    <cellStyle name="Separador de milhares 2 3 2 3 11 2" xfId="12907"/>
    <cellStyle name="Separador de milhares 2 3 2 3 11 2 2" xfId="30274"/>
    <cellStyle name="Separador de milhares 2 3 2 3 11 3" xfId="17302"/>
    <cellStyle name="Separador de milhares 2 3 2 3 11 3 2" xfId="25970"/>
    <cellStyle name="Separador de milhares 2 3 2 3 11 4" xfId="21658"/>
    <cellStyle name="Separador de milhares 2 3 2 3 12" xfId="8883"/>
    <cellStyle name="Separador de milhares 2 3 2 3 12 2" xfId="13236"/>
    <cellStyle name="Separador de milhares 2 3 2 3 12 2 2" xfId="30603"/>
    <cellStyle name="Separador de milhares 2 3 2 3 12 3" xfId="17677"/>
    <cellStyle name="Separador de milhares 2 3 2 3 12 3 2" xfId="26299"/>
    <cellStyle name="Separador de milhares 2 3 2 3 12 4" xfId="21987"/>
    <cellStyle name="Separador de milhares 2 3 2 3 2" xfId="4476"/>
    <cellStyle name="Separador de milhares 2 3 2 3 2 10" xfId="8441"/>
    <cellStyle name="Separador de milhares 2 3 2 3 2 10 2" xfId="12908"/>
    <cellStyle name="Separador de milhares 2 3 2 3 2 10 2 2" xfId="30275"/>
    <cellStyle name="Separador de milhares 2 3 2 3 2 10 3" xfId="17303"/>
    <cellStyle name="Separador de milhares 2 3 2 3 2 10 3 2" xfId="25971"/>
    <cellStyle name="Separador de milhares 2 3 2 3 2 10 4" xfId="21659"/>
    <cellStyle name="Separador de milhares 2 3 2 3 2 11" xfId="8884"/>
    <cellStyle name="Separador de milhares 2 3 2 3 2 11 2" xfId="13237"/>
    <cellStyle name="Separador de milhares 2 3 2 3 2 11 2 2" xfId="30604"/>
    <cellStyle name="Separador de milhares 2 3 2 3 2 11 3" xfId="17678"/>
    <cellStyle name="Separador de milhares 2 3 2 3 2 11 3 2" xfId="26300"/>
    <cellStyle name="Separador de milhares 2 3 2 3 2 11 4" xfId="21988"/>
    <cellStyle name="Separador de milhares 2 3 2 3 2 2" xfId="4477"/>
    <cellStyle name="Separador de milhares 2 3 2 3 2 2 10" xfId="8885"/>
    <cellStyle name="Separador de milhares 2 3 2 3 2 2 10 2" xfId="13238"/>
    <cellStyle name="Separador de milhares 2 3 2 3 2 2 10 2 2" xfId="30605"/>
    <cellStyle name="Separador de milhares 2 3 2 3 2 2 10 3" xfId="17679"/>
    <cellStyle name="Separador de milhares 2 3 2 3 2 2 10 3 2" xfId="26301"/>
    <cellStyle name="Separador de milhares 2 3 2 3 2 2 10 4" xfId="21989"/>
    <cellStyle name="Separador de milhares 2 3 2 3 2 2 2" xfId="4478"/>
    <cellStyle name="Separador de milhares 2 3 2 3 2 2 2 2" xfId="4479"/>
    <cellStyle name="Separador de milhares 2 3 2 3 2 2 2 2 2" xfId="4480"/>
    <cellStyle name="Separador de milhares 2 3 2 3 2 2 2 2 3" xfId="4481"/>
    <cellStyle name="Separador de milhares 2 3 2 3 2 2 2 3" xfId="4482"/>
    <cellStyle name="Separador de milhares 2 3 2 3 2 2 2 3 2" xfId="4483"/>
    <cellStyle name="Separador de milhares 2 3 2 3 2 2 2 3 3" xfId="4484"/>
    <cellStyle name="Separador de milhares 2 3 2 3 2 2 2 4" xfId="4485"/>
    <cellStyle name="Separador de milhares 2 3 2 3 2 2 2 5" xfId="4486"/>
    <cellStyle name="Separador de milhares 2 3 2 3 2 2 2 6" xfId="8886"/>
    <cellStyle name="Separador de milhares 2 3 2 3 2 2 2 6 2" xfId="13239"/>
    <cellStyle name="Separador de milhares 2 3 2 3 2 2 2 6 2 2" xfId="30606"/>
    <cellStyle name="Separador de milhares 2 3 2 3 2 2 2 6 3" xfId="17680"/>
    <cellStyle name="Separador de milhares 2 3 2 3 2 2 2 6 3 2" xfId="26302"/>
    <cellStyle name="Separador de milhares 2 3 2 3 2 2 2 6 4" xfId="21990"/>
    <cellStyle name="Separador de milhares 2 3 2 3 2 2 3" xfId="4487"/>
    <cellStyle name="Separador de milhares 2 3 2 3 2 2 3 2" xfId="4488"/>
    <cellStyle name="Separador de milhares 2 3 2 3 2 2 3 2 2" xfId="4489"/>
    <cellStyle name="Separador de milhares 2 3 2 3 2 2 3 2 3" xfId="4490"/>
    <cellStyle name="Separador de milhares 2 3 2 3 2 2 3 3" xfId="4491"/>
    <cellStyle name="Separador de milhares 2 3 2 3 2 2 3 3 2" xfId="4492"/>
    <cellStyle name="Separador de milhares 2 3 2 3 2 2 3 3 3" xfId="4493"/>
    <cellStyle name="Separador de milhares 2 3 2 3 2 2 3 4" xfId="4494"/>
    <cellStyle name="Separador de milhares 2 3 2 3 2 2 3 5" xfId="4495"/>
    <cellStyle name="Separador de milhares 2 3 2 3 2 2 4" xfId="4496"/>
    <cellStyle name="Separador de milhares 2 3 2 3 2 2 4 2" xfId="4497"/>
    <cellStyle name="Separador de milhares 2 3 2 3 2 2 4 2 2" xfId="4498"/>
    <cellStyle name="Separador de milhares 2 3 2 3 2 2 4 2 3" xfId="4499"/>
    <cellStyle name="Separador de milhares 2 3 2 3 2 2 4 3" xfId="4500"/>
    <cellStyle name="Separador de milhares 2 3 2 3 2 2 4 4" xfId="4501"/>
    <cellStyle name="Separador de milhares 2 3 2 3 2 2 5" xfId="4502"/>
    <cellStyle name="Separador de milhares 2 3 2 3 2 2 5 2" xfId="4503"/>
    <cellStyle name="Separador de milhares 2 3 2 3 2 2 5 2 2" xfId="4504"/>
    <cellStyle name="Separador de milhares 2 3 2 3 2 2 5 2 3" xfId="4505"/>
    <cellStyle name="Separador de milhares 2 3 2 3 2 2 5 3" xfId="4506"/>
    <cellStyle name="Separador de milhares 2 3 2 3 2 2 5 4" xfId="4507"/>
    <cellStyle name="Separador de milhares 2 3 2 3 2 2 6" xfId="4508"/>
    <cellStyle name="Separador de milhares 2 3 2 3 2 2 6 2" xfId="4509"/>
    <cellStyle name="Separador de milhares 2 3 2 3 2 2 6 3" xfId="4510"/>
    <cellStyle name="Separador de milhares 2 3 2 3 2 2 7" xfId="4511"/>
    <cellStyle name="Separador de milhares 2 3 2 3 2 2 8" xfId="4512"/>
    <cellStyle name="Separador de milhares 2 3 2 3 2 2 9" xfId="8442"/>
    <cellStyle name="Separador de milhares 2 3 2 3 2 2 9 2" xfId="12909"/>
    <cellStyle name="Separador de milhares 2 3 2 3 2 2 9 2 2" xfId="30276"/>
    <cellStyle name="Separador de milhares 2 3 2 3 2 2 9 3" xfId="17304"/>
    <cellStyle name="Separador de milhares 2 3 2 3 2 2 9 3 2" xfId="25972"/>
    <cellStyle name="Separador de milhares 2 3 2 3 2 2 9 4" xfId="21660"/>
    <cellStyle name="Separador de milhares 2 3 2 3 2 3" xfId="4513"/>
    <cellStyle name="Separador de milhares 2 3 2 3 2 3 2" xfId="4514"/>
    <cellStyle name="Separador de milhares 2 3 2 3 2 3 2 2" xfId="4515"/>
    <cellStyle name="Separador de milhares 2 3 2 3 2 3 2 3" xfId="4516"/>
    <cellStyle name="Separador de milhares 2 3 2 3 2 3 3" xfId="4517"/>
    <cellStyle name="Separador de milhares 2 3 2 3 2 3 3 2" xfId="4518"/>
    <cellStyle name="Separador de milhares 2 3 2 3 2 3 3 3" xfId="4519"/>
    <cellStyle name="Separador de milhares 2 3 2 3 2 3 4" xfId="4520"/>
    <cellStyle name="Separador de milhares 2 3 2 3 2 3 5" xfId="4521"/>
    <cellStyle name="Separador de milhares 2 3 2 3 2 3 6" xfId="8887"/>
    <cellStyle name="Separador de milhares 2 3 2 3 2 3 6 2" xfId="13240"/>
    <cellStyle name="Separador de milhares 2 3 2 3 2 3 6 2 2" xfId="30607"/>
    <cellStyle name="Separador de milhares 2 3 2 3 2 3 6 3" xfId="17681"/>
    <cellStyle name="Separador de milhares 2 3 2 3 2 3 6 3 2" xfId="26303"/>
    <cellStyle name="Separador de milhares 2 3 2 3 2 3 6 4" xfId="21991"/>
    <cellStyle name="Separador de milhares 2 3 2 3 2 4" xfId="4522"/>
    <cellStyle name="Separador de milhares 2 3 2 3 2 4 2" xfId="4523"/>
    <cellStyle name="Separador de milhares 2 3 2 3 2 4 2 2" xfId="4524"/>
    <cellStyle name="Separador de milhares 2 3 2 3 2 4 2 3" xfId="4525"/>
    <cellStyle name="Separador de milhares 2 3 2 3 2 4 3" xfId="4526"/>
    <cellStyle name="Separador de milhares 2 3 2 3 2 4 3 2" xfId="4527"/>
    <cellStyle name="Separador de milhares 2 3 2 3 2 4 3 3" xfId="4528"/>
    <cellStyle name="Separador de milhares 2 3 2 3 2 4 4" xfId="4529"/>
    <cellStyle name="Separador de milhares 2 3 2 3 2 4 5" xfId="4530"/>
    <cellStyle name="Separador de milhares 2 3 2 3 2 5" xfId="4531"/>
    <cellStyle name="Separador de milhares 2 3 2 3 2 5 2" xfId="4532"/>
    <cellStyle name="Separador de milhares 2 3 2 3 2 5 2 2" xfId="4533"/>
    <cellStyle name="Separador de milhares 2 3 2 3 2 5 2 3" xfId="4534"/>
    <cellStyle name="Separador de milhares 2 3 2 3 2 5 3" xfId="4535"/>
    <cellStyle name="Separador de milhares 2 3 2 3 2 5 4" xfId="4536"/>
    <cellStyle name="Separador de milhares 2 3 2 3 2 6" xfId="4537"/>
    <cellStyle name="Separador de milhares 2 3 2 3 2 6 2" xfId="4538"/>
    <cellStyle name="Separador de milhares 2 3 2 3 2 6 2 2" xfId="4539"/>
    <cellStyle name="Separador de milhares 2 3 2 3 2 6 2 3" xfId="4540"/>
    <cellStyle name="Separador de milhares 2 3 2 3 2 6 3" xfId="4541"/>
    <cellStyle name="Separador de milhares 2 3 2 3 2 6 4" xfId="4542"/>
    <cellStyle name="Separador de milhares 2 3 2 3 2 7" xfId="4543"/>
    <cellStyle name="Separador de milhares 2 3 2 3 2 7 2" xfId="4544"/>
    <cellStyle name="Separador de milhares 2 3 2 3 2 7 3" xfId="4545"/>
    <cellStyle name="Separador de milhares 2 3 2 3 2 8" xfId="4546"/>
    <cellStyle name="Separador de milhares 2 3 2 3 2 9" xfId="4547"/>
    <cellStyle name="Separador de milhares 2 3 2 3 3" xfId="4548"/>
    <cellStyle name="Separador de milhares 2 3 2 3 3 10" xfId="8888"/>
    <cellStyle name="Separador de milhares 2 3 2 3 3 10 2" xfId="13241"/>
    <cellStyle name="Separador de milhares 2 3 2 3 3 10 2 2" xfId="30608"/>
    <cellStyle name="Separador de milhares 2 3 2 3 3 10 3" xfId="17682"/>
    <cellStyle name="Separador de milhares 2 3 2 3 3 10 3 2" xfId="26304"/>
    <cellStyle name="Separador de milhares 2 3 2 3 3 10 4" xfId="21992"/>
    <cellStyle name="Separador de milhares 2 3 2 3 3 2" xfId="4549"/>
    <cellStyle name="Separador de milhares 2 3 2 3 3 2 2" xfId="4550"/>
    <cellStyle name="Separador de milhares 2 3 2 3 3 2 2 2" xfId="4551"/>
    <cellStyle name="Separador de milhares 2 3 2 3 3 2 2 3" xfId="4552"/>
    <cellStyle name="Separador de milhares 2 3 2 3 3 2 3" xfId="4553"/>
    <cellStyle name="Separador de milhares 2 3 2 3 3 2 3 2" xfId="4554"/>
    <cellStyle name="Separador de milhares 2 3 2 3 3 2 3 3" xfId="4555"/>
    <cellStyle name="Separador de milhares 2 3 2 3 3 2 4" xfId="4556"/>
    <cellStyle name="Separador de milhares 2 3 2 3 3 2 5" xfId="4557"/>
    <cellStyle name="Separador de milhares 2 3 2 3 3 2 6" xfId="8889"/>
    <cellStyle name="Separador de milhares 2 3 2 3 3 2 6 2" xfId="13242"/>
    <cellStyle name="Separador de milhares 2 3 2 3 3 2 6 2 2" xfId="30609"/>
    <cellStyle name="Separador de milhares 2 3 2 3 3 2 6 3" xfId="17683"/>
    <cellStyle name="Separador de milhares 2 3 2 3 3 2 6 3 2" xfId="26305"/>
    <cellStyle name="Separador de milhares 2 3 2 3 3 2 6 4" xfId="21993"/>
    <cellStyle name="Separador de milhares 2 3 2 3 3 3" xfId="4558"/>
    <cellStyle name="Separador de milhares 2 3 2 3 3 3 2" xfId="4559"/>
    <cellStyle name="Separador de milhares 2 3 2 3 3 3 2 2" xfId="4560"/>
    <cellStyle name="Separador de milhares 2 3 2 3 3 3 2 3" xfId="4561"/>
    <cellStyle name="Separador de milhares 2 3 2 3 3 3 3" xfId="4562"/>
    <cellStyle name="Separador de milhares 2 3 2 3 3 3 3 2" xfId="4563"/>
    <cellStyle name="Separador de milhares 2 3 2 3 3 3 3 3" xfId="4564"/>
    <cellStyle name="Separador de milhares 2 3 2 3 3 3 4" xfId="4565"/>
    <cellStyle name="Separador de milhares 2 3 2 3 3 3 5" xfId="4566"/>
    <cellStyle name="Separador de milhares 2 3 2 3 3 4" xfId="4567"/>
    <cellStyle name="Separador de milhares 2 3 2 3 3 4 2" xfId="4568"/>
    <cellStyle name="Separador de milhares 2 3 2 3 3 4 2 2" xfId="4569"/>
    <cellStyle name="Separador de milhares 2 3 2 3 3 4 2 3" xfId="4570"/>
    <cellStyle name="Separador de milhares 2 3 2 3 3 4 3" xfId="4571"/>
    <cellStyle name="Separador de milhares 2 3 2 3 3 4 4" xfId="4572"/>
    <cellStyle name="Separador de milhares 2 3 2 3 3 5" xfId="4573"/>
    <cellStyle name="Separador de milhares 2 3 2 3 3 5 2" xfId="4574"/>
    <cellStyle name="Separador de milhares 2 3 2 3 3 5 2 2" xfId="4575"/>
    <cellStyle name="Separador de milhares 2 3 2 3 3 5 2 3" xfId="4576"/>
    <cellStyle name="Separador de milhares 2 3 2 3 3 5 3" xfId="4577"/>
    <cellStyle name="Separador de milhares 2 3 2 3 3 5 4" xfId="4578"/>
    <cellStyle name="Separador de milhares 2 3 2 3 3 6" xfId="4579"/>
    <cellStyle name="Separador de milhares 2 3 2 3 3 6 2" xfId="4580"/>
    <cellStyle name="Separador de milhares 2 3 2 3 3 6 3" xfId="4581"/>
    <cellStyle name="Separador de milhares 2 3 2 3 3 7" xfId="4582"/>
    <cellStyle name="Separador de milhares 2 3 2 3 3 8" xfId="4583"/>
    <cellStyle name="Separador de milhares 2 3 2 3 3 9" xfId="8443"/>
    <cellStyle name="Separador de milhares 2 3 2 3 3 9 2" xfId="12910"/>
    <cellStyle name="Separador de milhares 2 3 2 3 3 9 2 2" xfId="30277"/>
    <cellStyle name="Separador de milhares 2 3 2 3 3 9 3" xfId="17305"/>
    <cellStyle name="Separador de milhares 2 3 2 3 3 9 3 2" xfId="25973"/>
    <cellStyle name="Separador de milhares 2 3 2 3 3 9 4" xfId="21661"/>
    <cellStyle name="Separador de milhares 2 3 2 3 4" xfId="4584"/>
    <cellStyle name="Separador de milhares 2 3 2 3 4 2" xfId="4585"/>
    <cellStyle name="Separador de milhares 2 3 2 3 4 2 2" xfId="4586"/>
    <cellStyle name="Separador de milhares 2 3 2 3 4 2 3" xfId="4587"/>
    <cellStyle name="Separador de milhares 2 3 2 3 4 3" xfId="4588"/>
    <cellStyle name="Separador de milhares 2 3 2 3 4 3 2" xfId="4589"/>
    <cellStyle name="Separador de milhares 2 3 2 3 4 3 3" xfId="4590"/>
    <cellStyle name="Separador de milhares 2 3 2 3 4 4" xfId="4591"/>
    <cellStyle name="Separador de milhares 2 3 2 3 4 5" xfId="4592"/>
    <cellStyle name="Separador de milhares 2 3 2 3 4 6" xfId="8890"/>
    <cellStyle name="Separador de milhares 2 3 2 3 4 6 2" xfId="13243"/>
    <cellStyle name="Separador de milhares 2 3 2 3 4 6 2 2" xfId="30610"/>
    <cellStyle name="Separador de milhares 2 3 2 3 4 6 3" xfId="17684"/>
    <cellStyle name="Separador de milhares 2 3 2 3 4 6 3 2" xfId="26306"/>
    <cellStyle name="Separador de milhares 2 3 2 3 4 6 4" xfId="21994"/>
    <cellStyle name="Separador de milhares 2 3 2 3 5" xfId="4593"/>
    <cellStyle name="Separador de milhares 2 3 2 3 5 2" xfId="4594"/>
    <cellStyle name="Separador de milhares 2 3 2 3 5 2 2" xfId="4595"/>
    <cellStyle name="Separador de milhares 2 3 2 3 5 2 3" xfId="4596"/>
    <cellStyle name="Separador de milhares 2 3 2 3 5 3" xfId="4597"/>
    <cellStyle name="Separador de milhares 2 3 2 3 5 3 2" xfId="4598"/>
    <cellStyle name="Separador de milhares 2 3 2 3 5 3 3" xfId="4599"/>
    <cellStyle name="Separador de milhares 2 3 2 3 5 4" xfId="4600"/>
    <cellStyle name="Separador de milhares 2 3 2 3 5 5" xfId="4601"/>
    <cellStyle name="Separador de milhares 2 3 2 3 6" xfId="4602"/>
    <cellStyle name="Separador de milhares 2 3 2 3 6 2" xfId="4603"/>
    <cellStyle name="Separador de milhares 2 3 2 3 6 2 2" xfId="4604"/>
    <cellStyle name="Separador de milhares 2 3 2 3 6 2 3" xfId="4605"/>
    <cellStyle name="Separador de milhares 2 3 2 3 6 3" xfId="4606"/>
    <cellStyle name="Separador de milhares 2 3 2 3 6 4" xfId="4607"/>
    <cellStyle name="Separador de milhares 2 3 2 3 7" xfId="4608"/>
    <cellStyle name="Separador de milhares 2 3 2 3 7 2" xfId="4609"/>
    <cellStyle name="Separador de milhares 2 3 2 3 7 2 2" xfId="4610"/>
    <cellStyle name="Separador de milhares 2 3 2 3 7 2 3" xfId="4611"/>
    <cellStyle name="Separador de milhares 2 3 2 3 7 3" xfId="4612"/>
    <cellStyle name="Separador de milhares 2 3 2 3 7 4" xfId="4613"/>
    <cellStyle name="Separador de milhares 2 3 2 3 8" xfId="4614"/>
    <cellStyle name="Separador de milhares 2 3 2 3 8 2" xfId="4615"/>
    <cellStyle name="Separador de milhares 2 3 2 3 8 3" xfId="4616"/>
    <cellStyle name="Separador de milhares 2 3 2 3 9" xfId="4617"/>
    <cellStyle name="Separador de milhares 2 3 2 4" xfId="4618"/>
    <cellStyle name="Separador de milhares 2 3 2 4 10" xfId="8444"/>
    <cellStyle name="Separador de milhares 2 3 2 4 10 2" xfId="12911"/>
    <cellStyle name="Separador de milhares 2 3 2 4 10 2 2" xfId="30278"/>
    <cellStyle name="Separador de milhares 2 3 2 4 10 3" xfId="17306"/>
    <cellStyle name="Separador de milhares 2 3 2 4 10 3 2" xfId="25974"/>
    <cellStyle name="Separador de milhares 2 3 2 4 10 4" xfId="21662"/>
    <cellStyle name="Separador de milhares 2 3 2 4 11" xfId="8891"/>
    <cellStyle name="Separador de milhares 2 3 2 4 11 2" xfId="13244"/>
    <cellStyle name="Separador de milhares 2 3 2 4 11 2 2" xfId="30611"/>
    <cellStyle name="Separador de milhares 2 3 2 4 11 3" xfId="17685"/>
    <cellStyle name="Separador de milhares 2 3 2 4 11 3 2" xfId="26307"/>
    <cellStyle name="Separador de milhares 2 3 2 4 11 4" xfId="21995"/>
    <cellStyle name="Separador de milhares 2 3 2 4 2" xfId="4619"/>
    <cellStyle name="Separador de milhares 2 3 2 4 2 10" xfId="8892"/>
    <cellStyle name="Separador de milhares 2 3 2 4 2 10 2" xfId="13245"/>
    <cellStyle name="Separador de milhares 2 3 2 4 2 10 2 2" xfId="30612"/>
    <cellStyle name="Separador de milhares 2 3 2 4 2 10 3" xfId="17686"/>
    <cellStyle name="Separador de milhares 2 3 2 4 2 10 3 2" xfId="26308"/>
    <cellStyle name="Separador de milhares 2 3 2 4 2 10 4" xfId="21996"/>
    <cellStyle name="Separador de milhares 2 3 2 4 2 2" xfId="4620"/>
    <cellStyle name="Separador de milhares 2 3 2 4 2 2 2" xfId="4621"/>
    <cellStyle name="Separador de milhares 2 3 2 4 2 2 2 2" xfId="4622"/>
    <cellStyle name="Separador de milhares 2 3 2 4 2 2 2 3" xfId="4623"/>
    <cellStyle name="Separador de milhares 2 3 2 4 2 2 3" xfId="4624"/>
    <cellStyle name="Separador de milhares 2 3 2 4 2 2 3 2" xfId="4625"/>
    <cellStyle name="Separador de milhares 2 3 2 4 2 2 3 3" xfId="4626"/>
    <cellStyle name="Separador de milhares 2 3 2 4 2 2 4" xfId="4627"/>
    <cellStyle name="Separador de milhares 2 3 2 4 2 2 5" xfId="4628"/>
    <cellStyle name="Separador de milhares 2 3 2 4 2 2 6" xfId="8893"/>
    <cellStyle name="Separador de milhares 2 3 2 4 2 2 6 2" xfId="13246"/>
    <cellStyle name="Separador de milhares 2 3 2 4 2 2 6 2 2" xfId="30613"/>
    <cellStyle name="Separador de milhares 2 3 2 4 2 2 6 3" xfId="17687"/>
    <cellStyle name="Separador de milhares 2 3 2 4 2 2 6 3 2" xfId="26309"/>
    <cellStyle name="Separador de milhares 2 3 2 4 2 2 6 4" xfId="21997"/>
    <cellStyle name="Separador de milhares 2 3 2 4 2 3" xfId="4629"/>
    <cellStyle name="Separador de milhares 2 3 2 4 2 3 2" xfId="4630"/>
    <cellStyle name="Separador de milhares 2 3 2 4 2 3 2 2" xfId="4631"/>
    <cellStyle name="Separador de milhares 2 3 2 4 2 3 2 3" xfId="4632"/>
    <cellStyle name="Separador de milhares 2 3 2 4 2 3 3" xfId="4633"/>
    <cellStyle name="Separador de milhares 2 3 2 4 2 3 3 2" xfId="4634"/>
    <cellStyle name="Separador de milhares 2 3 2 4 2 3 3 3" xfId="4635"/>
    <cellStyle name="Separador de milhares 2 3 2 4 2 3 4" xfId="4636"/>
    <cellStyle name="Separador de milhares 2 3 2 4 2 3 5" xfId="4637"/>
    <cellStyle name="Separador de milhares 2 3 2 4 2 4" xfId="4638"/>
    <cellStyle name="Separador de milhares 2 3 2 4 2 4 2" xfId="4639"/>
    <cellStyle name="Separador de milhares 2 3 2 4 2 4 2 2" xfId="4640"/>
    <cellStyle name="Separador de milhares 2 3 2 4 2 4 2 3" xfId="4641"/>
    <cellStyle name="Separador de milhares 2 3 2 4 2 4 3" xfId="4642"/>
    <cellStyle name="Separador de milhares 2 3 2 4 2 4 4" xfId="4643"/>
    <cellStyle name="Separador de milhares 2 3 2 4 2 5" xfId="4644"/>
    <cellStyle name="Separador de milhares 2 3 2 4 2 5 2" xfId="4645"/>
    <cellStyle name="Separador de milhares 2 3 2 4 2 5 2 2" xfId="4646"/>
    <cellStyle name="Separador de milhares 2 3 2 4 2 5 2 3" xfId="4647"/>
    <cellStyle name="Separador de milhares 2 3 2 4 2 5 3" xfId="4648"/>
    <cellStyle name="Separador de milhares 2 3 2 4 2 5 4" xfId="4649"/>
    <cellStyle name="Separador de milhares 2 3 2 4 2 6" xfId="4650"/>
    <cellStyle name="Separador de milhares 2 3 2 4 2 6 2" xfId="4651"/>
    <cellStyle name="Separador de milhares 2 3 2 4 2 6 3" xfId="4652"/>
    <cellStyle name="Separador de milhares 2 3 2 4 2 7" xfId="4653"/>
    <cellStyle name="Separador de milhares 2 3 2 4 2 8" xfId="4654"/>
    <cellStyle name="Separador de milhares 2 3 2 4 2 9" xfId="8445"/>
    <cellStyle name="Separador de milhares 2 3 2 4 2 9 2" xfId="12912"/>
    <cellStyle name="Separador de milhares 2 3 2 4 2 9 2 2" xfId="30279"/>
    <cellStyle name="Separador de milhares 2 3 2 4 2 9 3" xfId="17307"/>
    <cellStyle name="Separador de milhares 2 3 2 4 2 9 3 2" xfId="25975"/>
    <cellStyle name="Separador de milhares 2 3 2 4 2 9 4" xfId="21663"/>
    <cellStyle name="Separador de milhares 2 3 2 4 3" xfId="4655"/>
    <cellStyle name="Separador de milhares 2 3 2 4 3 2" xfId="4656"/>
    <cellStyle name="Separador de milhares 2 3 2 4 3 2 2" xfId="4657"/>
    <cellStyle name="Separador de milhares 2 3 2 4 3 2 3" xfId="4658"/>
    <cellStyle name="Separador de milhares 2 3 2 4 3 3" xfId="4659"/>
    <cellStyle name="Separador de milhares 2 3 2 4 3 3 2" xfId="4660"/>
    <cellStyle name="Separador de milhares 2 3 2 4 3 3 3" xfId="4661"/>
    <cellStyle name="Separador de milhares 2 3 2 4 3 4" xfId="4662"/>
    <cellStyle name="Separador de milhares 2 3 2 4 3 5" xfId="4663"/>
    <cellStyle name="Separador de milhares 2 3 2 4 3 6" xfId="8894"/>
    <cellStyle name="Separador de milhares 2 3 2 4 3 6 2" xfId="13247"/>
    <cellStyle name="Separador de milhares 2 3 2 4 3 6 2 2" xfId="30614"/>
    <cellStyle name="Separador de milhares 2 3 2 4 3 6 3" xfId="17688"/>
    <cellStyle name="Separador de milhares 2 3 2 4 3 6 3 2" xfId="26310"/>
    <cellStyle name="Separador de milhares 2 3 2 4 3 6 4" xfId="21998"/>
    <cellStyle name="Separador de milhares 2 3 2 4 4" xfId="4664"/>
    <cellStyle name="Separador de milhares 2 3 2 4 4 2" xfId="4665"/>
    <cellStyle name="Separador de milhares 2 3 2 4 4 2 2" xfId="4666"/>
    <cellStyle name="Separador de milhares 2 3 2 4 4 2 3" xfId="4667"/>
    <cellStyle name="Separador de milhares 2 3 2 4 4 3" xfId="4668"/>
    <cellStyle name="Separador de milhares 2 3 2 4 4 3 2" xfId="4669"/>
    <cellStyle name="Separador de milhares 2 3 2 4 4 3 3" xfId="4670"/>
    <cellStyle name="Separador de milhares 2 3 2 4 4 4" xfId="4671"/>
    <cellStyle name="Separador de milhares 2 3 2 4 4 5" xfId="4672"/>
    <cellStyle name="Separador de milhares 2 3 2 4 5" xfId="4673"/>
    <cellStyle name="Separador de milhares 2 3 2 4 5 2" xfId="4674"/>
    <cellStyle name="Separador de milhares 2 3 2 4 5 2 2" xfId="4675"/>
    <cellStyle name="Separador de milhares 2 3 2 4 5 2 3" xfId="4676"/>
    <cellStyle name="Separador de milhares 2 3 2 4 5 3" xfId="4677"/>
    <cellStyle name="Separador de milhares 2 3 2 4 5 4" xfId="4678"/>
    <cellStyle name="Separador de milhares 2 3 2 4 6" xfId="4679"/>
    <cellStyle name="Separador de milhares 2 3 2 4 6 2" xfId="4680"/>
    <cellStyle name="Separador de milhares 2 3 2 4 6 2 2" xfId="4681"/>
    <cellStyle name="Separador de milhares 2 3 2 4 6 2 3" xfId="4682"/>
    <cellStyle name="Separador de milhares 2 3 2 4 6 3" xfId="4683"/>
    <cellStyle name="Separador de milhares 2 3 2 4 6 4" xfId="4684"/>
    <cellStyle name="Separador de milhares 2 3 2 4 7" xfId="4685"/>
    <cellStyle name="Separador de milhares 2 3 2 4 7 2" xfId="4686"/>
    <cellStyle name="Separador de milhares 2 3 2 4 7 3" xfId="4687"/>
    <cellStyle name="Separador de milhares 2 3 2 4 8" xfId="4688"/>
    <cellStyle name="Separador de milhares 2 3 2 4 9" xfId="4689"/>
    <cellStyle name="Separador de milhares 2 3 2 5" xfId="4690"/>
    <cellStyle name="Separador de milhares 2 3 2 5 10" xfId="8895"/>
    <cellStyle name="Separador de milhares 2 3 2 5 10 2" xfId="13248"/>
    <cellStyle name="Separador de milhares 2 3 2 5 10 2 2" xfId="30615"/>
    <cellStyle name="Separador de milhares 2 3 2 5 10 3" xfId="17689"/>
    <cellStyle name="Separador de milhares 2 3 2 5 10 3 2" xfId="26311"/>
    <cellStyle name="Separador de milhares 2 3 2 5 10 4" xfId="21999"/>
    <cellStyle name="Separador de milhares 2 3 2 5 2" xfId="4691"/>
    <cellStyle name="Separador de milhares 2 3 2 5 2 2" xfId="4692"/>
    <cellStyle name="Separador de milhares 2 3 2 5 2 2 2" xfId="4693"/>
    <cellStyle name="Separador de milhares 2 3 2 5 2 2 3" xfId="4694"/>
    <cellStyle name="Separador de milhares 2 3 2 5 2 3" xfId="4695"/>
    <cellStyle name="Separador de milhares 2 3 2 5 2 3 2" xfId="4696"/>
    <cellStyle name="Separador de milhares 2 3 2 5 2 3 3" xfId="4697"/>
    <cellStyle name="Separador de milhares 2 3 2 5 2 4" xfId="4698"/>
    <cellStyle name="Separador de milhares 2 3 2 5 2 5" xfId="4699"/>
    <cellStyle name="Separador de milhares 2 3 2 5 2 6" xfId="8896"/>
    <cellStyle name="Separador de milhares 2 3 2 5 2 6 2" xfId="13249"/>
    <cellStyle name="Separador de milhares 2 3 2 5 2 6 2 2" xfId="30616"/>
    <cellStyle name="Separador de milhares 2 3 2 5 2 6 3" xfId="17690"/>
    <cellStyle name="Separador de milhares 2 3 2 5 2 6 3 2" xfId="26312"/>
    <cellStyle name="Separador de milhares 2 3 2 5 2 6 4" xfId="22000"/>
    <cellStyle name="Separador de milhares 2 3 2 5 3" xfId="4700"/>
    <cellStyle name="Separador de milhares 2 3 2 5 3 2" xfId="4701"/>
    <cellStyle name="Separador de milhares 2 3 2 5 3 2 2" xfId="4702"/>
    <cellStyle name="Separador de milhares 2 3 2 5 3 2 3" xfId="4703"/>
    <cellStyle name="Separador de milhares 2 3 2 5 3 3" xfId="4704"/>
    <cellStyle name="Separador de milhares 2 3 2 5 3 3 2" xfId="4705"/>
    <cellStyle name="Separador de milhares 2 3 2 5 3 3 3" xfId="4706"/>
    <cellStyle name="Separador de milhares 2 3 2 5 3 4" xfId="4707"/>
    <cellStyle name="Separador de milhares 2 3 2 5 3 5" xfId="4708"/>
    <cellStyle name="Separador de milhares 2 3 2 5 4" xfId="4709"/>
    <cellStyle name="Separador de milhares 2 3 2 5 4 2" xfId="4710"/>
    <cellStyle name="Separador de milhares 2 3 2 5 4 2 2" xfId="4711"/>
    <cellStyle name="Separador de milhares 2 3 2 5 4 2 3" xfId="4712"/>
    <cellStyle name="Separador de milhares 2 3 2 5 4 3" xfId="4713"/>
    <cellStyle name="Separador de milhares 2 3 2 5 4 4" xfId="4714"/>
    <cellStyle name="Separador de milhares 2 3 2 5 5" xfId="4715"/>
    <cellStyle name="Separador de milhares 2 3 2 5 5 2" xfId="4716"/>
    <cellStyle name="Separador de milhares 2 3 2 5 5 2 2" xfId="4717"/>
    <cellStyle name="Separador de milhares 2 3 2 5 5 2 3" xfId="4718"/>
    <cellStyle name="Separador de milhares 2 3 2 5 5 3" xfId="4719"/>
    <cellStyle name="Separador de milhares 2 3 2 5 5 4" xfId="4720"/>
    <cellStyle name="Separador de milhares 2 3 2 5 6" xfId="4721"/>
    <cellStyle name="Separador de milhares 2 3 2 5 6 2" xfId="4722"/>
    <cellStyle name="Separador de milhares 2 3 2 5 6 3" xfId="4723"/>
    <cellStyle name="Separador de milhares 2 3 2 5 7" xfId="4724"/>
    <cellStyle name="Separador de milhares 2 3 2 5 8" xfId="4725"/>
    <cellStyle name="Separador de milhares 2 3 2 5 9" xfId="8446"/>
    <cellStyle name="Separador de milhares 2 3 2 5 9 2" xfId="12913"/>
    <cellStyle name="Separador de milhares 2 3 2 5 9 2 2" xfId="30280"/>
    <cellStyle name="Separador de milhares 2 3 2 5 9 3" xfId="17308"/>
    <cellStyle name="Separador de milhares 2 3 2 5 9 3 2" xfId="25976"/>
    <cellStyle name="Separador de milhares 2 3 2 5 9 4" xfId="21664"/>
    <cellStyle name="Separador de milhares 2 3 2 6" xfId="4726"/>
    <cellStyle name="Separador de milhares 2 3 2 6 2" xfId="4727"/>
    <cellStyle name="Separador de milhares 2 3 2 6 2 2" xfId="4728"/>
    <cellStyle name="Separador de milhares 2 3 2 6 2 3" xfId="4729"/>
    <cellStyle name="Separador de milhares 2 3 2 6 3" xfId="4730"/>
    <cellStyle name="Separador de milhares 2 3 2 6 3 2" xfId="4731"/>
    <cellStyle name="Separador de milhares 2 3 2 6 3 3" xfId="4732"/>
    <cellStyle name="Separador de milhares 2 3 2 6 4" xfId="4733"/>
    <cellStyle name="Separador de milhares 2 3 2 6 5" xfId="4734"/>
    <cellStyle name="Separador de milhares 2 3 2 6 6" xfId="8897"/>
    <cellStyle name="Separador de milhares 2 3 2 6 6 2" xfId="13250"/>
    <cellStyle name="Separador de milhares 2 3 2 6 6 2 2" xfId="30617"/>
    <cellStyle name="Separador de milhares 2 3 2 6 6 3" xfId="17691"/>
    <cellStyle name="Separador de milhares 2 3 2 6 6 3 2" xfId="26313"/>
    <cellStyle name="Separador de milhares 2 3 2 6 6 4" xfId="22001"/>
    <cellStyle name="Separador de milhares 2 3 2 7" xfId="4735"/>
    <cellStyle name="Separador de milhares 2 3 2 7 2" xfId="4736"/>
    <cellStyle name="Separador de milhares 2 3 2 7 2 2" xfId="4737"/>
    <cellStyle name="Separador de milhares 2 3 2 7 2 3" xfId="4738"/>
    <cellStyle name="Separador de milhares 2 3 2 7 3" xfId="4739"/>
    <cellStyle name="Separador de milhares 2 3 2 7 3 2" xfId="4740"/>
    <cellStyle name="Separador de milhares 2 3 2 7 3 3" xfId="4741"/>
    <cellStyle name="Separador de milhares 2 3 2 7 4" xfId="4742"/>
    <cellStyle name="Separador de milhares 2 3 2 7 5" xfId="4743"/>
    <cellStyle name="Separador de milhares 2 3 2 8" xfId="4744"/>
    <cellStyle name="Separador de milhares 2 3 2 8 2" xfId="4745"/>
    <cellStyle name="Separador de milhares 2 3 2 8 2 2" xfId="4746"/>
    <cellStyle name="Separador de milhares 2 3 2 8 2 3" xfId="4747"/>
    <cellStyle name="Separador de milhares 2 3 2 8 3" xfId="4748"/>
    <cellStyle name="Separador de milhares 2 3 2 8 4" xfId="4749"/>
    <cellStyle name="Separador de milhares 2 3 2 9" xfId="4750"/>
    <cellStyle name="Separador de milhares 2 3 2 9 2" xfId="4751"/>
    <cellStyle name="Separador de milhares 2 3 2 9 2 2" xfId="4752"/>
    <cellStyle name="Separador de milhares 2 3 2 9 2 3" xfId="4753"/>
    <cellStyle name="Separador de milhares 2 3 2 9 3" xfId="4754"/>
    <cellStyle name="Separador de milhares 2 3 2 9 4" xfId="4755"/>
    <cellStyle name="Separador de milhares 2 3 3" xfId="4756"/>
    <cellStyle name="Separador de milhares 2 3 3 10" xfId="4757"/>
    <cellStyle name="Separador de milhares 2 3 3 11" xfId="8447"/>
    <cellStyle name="Separador de milhares 2 3 3 11 2" xfId="12914"/>
    <cellStyle name="Separador de milhares 2 3 3 11 2 2" xfId="30281"/>
    <cellStyle name="Separador de milhares 2 3 3 11 3" xfId="17309"/>
    <cellStyle name="Separador de milhares 2 3 3 11 3 2" xfId="25977"/>
    <cellStyle name="Separador de milhares 2 3 3 11 4" xfId="21665"/>
    <cellStyle name="Separador de milhares 2 3 3 12" xfId="8898"/>
    <cellStyle name="Separador de milhares 2 3 3 12 2" xfId="13251"/>
    <cellStyle name="Separador de milhares 2 3 3 12 2 2" xfId="30618"/>
    <cellStyle name="Separador de milhares 2 3 3 12 3" xfId="17692"/>
    <cellStyle name="Separador de milhares 2 3 3 12 3 2" xfId="26314"/>
    <cellStyle name="Separador de milhares 2 3 3 12 4" xfId="22002"/>
    <cellStyle name="Separador de milhares 2 3 3 2" xfId="4758"/>
    <cellStyle name="Separador de milhares 2 3 3 2 10" xfId="8448"/>
    <cellStyle name="Separador de milhares 2 3 3 2 10 2" xfId="12915"/>
    <cellStyle name="Separador de milhares 2 3 3 2 10 2 2" xfId="30282"/>
    <cellStyle name="Separador de milhares 2 3 3 2 10 3" xfId="17310"/>
    <cellStyle name="Separador de milhares 2 3 3 2 10 3 2" xfId="25978"/>
    <cellStyle name="Separador de milhares 2 3 3 2 10 4" xfId="21666"/>
    <cellStyle name="Separador de milhares 2 3 3 2 11" xfId="8899"/>
    <cellStyle name="Separador de milhares 2 3 3 2 11 2" xfId="13252"/>
    <cellStyle name="Separador de milhares 2 3 3 2 11 2 2" xfId="30619"/>
    <cellStyle name="Separador de milhares 2 3 3 2 11 3" xfId="17693"/>
    <cellStyle name="Separador de milhares 2 3 3 2 11 3 2" xfId="26315"/>
    <cellStyle name="Separador de milhares 2 3 3 2 11 4" xfId="22003"/>
    <cellStyle name="Separador de milhares 2 3 3 2 2" xfId="4759"/>
    <cellStyle name="Separador de milhares 2 3 3 2 2 10" xfId="8900"/>
    <cellStyle name="Separador de milhares 2 3 3 2 2 10 2" xfId="13253"/>
    <cellStyle name="Separador de milhares 2 3 3 2 2 10 2 2" xfId="30620"/>
    <cellStyle name="Separador de milhares 2 3 3 2 2 10 3" xfId="17694"/>
    <cellStyle name="Separador de milhares 2 3 3 2 2 10 3 2" xfId="26316"/>
    <cellStyle name="Separador de milhares 2 3 3 2 2 10 4" xfId="22004"/>
    <cellStyle name="Separador de milhares 2 3 3 2 2 2" xfId="4760"/>
    <cellStyle name="Separador de milhares 2 3 3 2 2 2 2" xfId="4761"/>
    <cellStyle name="Separador de milhares 2 3 3 2 2 2 2 2" xfId="4762"/>
    <cellStyle name="Separador de milhares 2 3 3 2 2 2 2 3" xfId="4763"/>
    <cellStyle name="Separador de milhares 2 3 3 2 2 2 3" xfId="4764"/>
    <cellStyle name="Separador de milhares 2 3 3 2 2 2 3 2" xfId="4765"/>
    <cellStyle name="Separador de milhares 2 3 3 2 2 2 3 3" xfId="4766"/>
    <cellStyle name="Separador de milhares 2 3 3 2 2 2 4" xfId="4767"/>
    <cellStyle name="Separador de milhares 2 3 3 2 2 2 5" xfId="4768"/>
    <cellStyle name="Separador de milhares 2 3 3 2 2 2 6" xfId="8901"/>
    <cellStyle name="Separador de milhares 2 3 3 2 2 2 6 2" xfId="13254"/>
    <cellStyle name="Separador de milhares 2 3 3 2 2 2 6 2 2" xfId="30621"/>
    <cellStyle name="Separador de milhares 2 3 3 2 2 2 6 3" xfId="17695"/>
    <cellStyle name="Separador de milhares 2 3 3 2 2 2 6 3 2" xfId="26317"/>
    <cellStyle name="Separador de milhares 2 3 3 2 2 2 6 4" xfId="22005"/>
    <cellStyle name="Separador de milhares 2 3 3 2 2 3" xfId="4769"/>
    <cellStyle name="Separador de milhares 2 3 3 2 2 3 2" xfId="4770"/>
    <cellStyle name="Separador de milhares 2 3 3 2 2 3 2 2" xfId="4771"/>
    <cellStyle name="Separador de milhares 2 3 3 2 2 3 2 3" xfId="4772"/>
    <cellStyle name="Separador de milhares 2 3 3 2 2 3 3" xfId="4773"/>
    <cellStyle name="Separador de milhares 2 3 3 2 2 3 3 2" xfId="4774"/>
    <cellStyle name="Separador de milhares 2 3 3 2 2 3 3 3" xfId="4775"/>
    <cellStyle name="Separador de milhares 2 3 3 2 2 3 4" xfId="4776"/>
    <cellStyle name="Separador de milhares 2 3 3 2 2 3 5" xfId="4777"/>
    <cellStyle name="Separador de milhares 2 3 3 2 2 4" xfId="4778"/>
    <cellStyle name="Separador de milhares 2 3 3 2 2 4 2" xfId="4779"/>
    <cellStyle name="Separador de milhares 2 3 3 2 2 4 2 2" xfId="4780"/>
    <cellStyle name="Separador de milhares 2 3 3 2 2 4 2 3" xfId="4781"/>
    <cellStyle name="Separador de milhares 2 3 3 2 2 4 3" xfId="4782"/>
    <cellStyle name="Separador de milhares 2 3 3 2 2 4 4" xfId="4783"/>
    <cellStyle name="Separador de milhares 2 3 3 2 2 5" xfId="4784"/>
    <cellStyle name="Separador de milhares 2 3 3 2 2 5 2" xfId="4785"/>
    <cellStyle name="Separador de milhares 2 3 3 2 2 5 2 2" xfId="4786"/>
    <cellStyle name="Separador de milhares 2 3 3 2 2 5 2 3" xfId="4787"/>
    <cellStyle name="Separador de milhares 2 3 3 2 2 5 3" xfId="4788"/>
    <cellStyle name="Separador de milhares 2 3 3 2 2 5 4" xfId="4789"/>
    <cellStyle name="Separador de milhares 2 3 3 2 2 6" xfId="4790"/>
    <cellStyle name="Separador de milhares 2 3 3 2 2 6 2" xfId="4791"/>
    <cellStyle name="Separador de milhares 2 3 3 2 2 6 3" xfId="4792"/>
    <cellStyle name="Separador de milhares 2 3 3 2 2 7" xfId="4793"/>
    <cellStyle name="Separador de milhares 2 3 3 2 2 8" xfId="4794"/>
    <cellStyle name="Separador de milhares 2 3 3 2 2 9" xfId="8449"/>
    <cellStyle name="Separador de milhares 2 3 3 2 2 9 2" xfId="12916"/>
    <cellStyle name="Separador de milhares 2 3 3 2 2 9 2 2" xfId="30283"/>
    <cellStyle name="Separador de milhares 2 3 3 2 2 9 3" xfId="17311"/>
    <cellStyle name="Separador de milhares 2 3 3 2 2 9 3 2" xfId="25979"/>
    <cellStyle name="Separador de milhares 2 3 3 2 2 9 4" xfId="21667"/>
    <cellStyle name="Separador de milhares 2 3 3 2 3" xfId="4795"/>
    <cellStyle name="Separador de milhares 2 3 3 2 3 2" xfId="4796"/>
    <cellStyle name="Separador de milhares 2 3 3 2 3 2 2" xfId="4797"/>
    <cellStyle name="Separador de milhares 2 3 3 2 3 2 3" xfId="4798"/>
    <cellStyle name="Separador de milhares 2 3 3 2 3 3" xfId="4799"/>
    <cellStyle name="Separador de milhares 2 3 3 2 3 3 2" xfId="4800"/>
    <cellStyle name="Separador de milhares 2 3 3 2 3 3 3" xfId="4801"/>
    <cellStyle name="Separador de milhares 2 3 3 2 3 4" xfId="4802"/>
    <cellStyle name="Separador de milhares 2 3 3 2 3 5" xfId="4803"/>
    <cellStyle name="Separador de milhares 2 3 3 2 3 6" xfId="8902"/>
    <cellStyle name="Separador de milhares 2 3 3 2 3 6 2" xfId="13255"/>
    <cellStyle name="Separador de milhares 2 3 3 2 3 6 2 2" xfId="30622"/>
    <cellStyle name="Separador de milhares 2 3 3 2 3 6 3" xfId="17696"/>
    <cellStyle name="Separador de milhares 2 3 3 2 3 6 3 2" xfId="26318"/>
    <cellStyle name="Separador de milhares 2 3 3 2 3 6 4" xfId="22006"/>
    <cellStyle name="Separador de milhares 2 3 3 2 4" xfId="4804"/>
    <cellStyle name="Separador de milhares 2 3 3 2 4 2" xfId="4805"/>
    <cellStyle name="Separador de milhares 2 3 3 2 4 2 2" xfId="4806"/>
    <cellStyle name="Separador de milhares 2 3 3 2 4 2 3" xfId="4807"/>
    <cellStyle name="Separador de milhares 2 3 3 2 4 3" xfId="4808"/>
    <cellStyle name="Separador de milhares 2 3 3 2 4 3 2" xfId="4809"/>
    <cellStyle name="Separador de milhares 2 3 3 2 4 3 3" xfId="4810"/>
    <cellStyle name="Separador de milhares 2 3 3 2 4 4" xfId="4811"/>
    <cellStyle name="Separador de milhares 2 3 3 2 4 5" xfId="4812"/>
    <cellStyle name="Separador de milhares 2 3 3 2 5" xfId="4813"/>
    <cellStyle name="Separador de milhares 2 3 3 2 5 2" xfId="4814"/>
    <cellStyle name="Separador de milhares 2 3 3 2 5 2 2" xfId="4815"/>
    <cellStyle name="Separador de milhares 2 3 3 2 5 2 3" xfId="4816"/>
    <cellStyle name="Separador de milhares 2 3 3 2 5 3" xfId="4817"/>
    <cellStyle name="Separador de milhares 2 3 3 2 5 4" xfId="4818"/>
    <cellStyle name="Separador de milhares 2 3 3 2 6" xfId="4819"/>
    <cellStyle name="Separador de milhares 2 3 3 2 6 2" xfId="4820"/>
    <cellStyle name="Separador de milhares 2 3 3 2 6 2 2" xfId="4821"/>
    <cellStyle name="Separador de milhares 2 3 3 2 6 2 3" xfId="4822"/>
    <cellStyle name="Separador de milhares 2 3 3 2 6 3" xfId="4823"/>
    <cellStyle name="Separador de milhares 2 3 3 2 6 4" xfId="4824"/>
    <cellStyle name="Separador de milhares 2 3 3 2 7" xfId="4825"/>
    <cellStyle name="Separador de milhares 2 3 3 2 7 2" xfId="4826"/>
    <cellStyle name="Separador de milhares 2 3 3 2 7 3" xfId="4827"/>
    <cellStyle name="Separador de milhares 2 3 3 2 8" xfId="4828"/>
    <cellStyle name="Separador de milhares 2 3 3 2 9" xfId="4829"/>
    <cellStyle name="Separador de milhares 2 3 3 3" xfId="4830"/>
    <cellStyle name="Separador de milhares 2 3 3 3 10" xfId="8903"/>
    <cellStyle name="Separador de milhares 2 3 3 3 10 2" xfId="13256"/>
    <cellStyle name="Separador de milhares 2 3 3 3 10 2 2" xfId="30623"/>
    <cellStyle name="Separador de milhares 2 3 3 3 10 3" xfId="17697"/>
    <cellStyle name="Separador de milhares 2 3 3 3 10 3 2" xfId="26319"/>
    <cellStyle name="Separador de milhares 2 3 3 3 10 4" xfId="22007"/>
    <cellStyle name="Separador de milhares 2 3 3 3 2" xfId="4831"/>
    <cellStyle name="Separador de milhares 2 3 3 3 2 2" xfId="4832"/>
    <cellStyle name="Separador de milhares 2 3 3 3 2 2 2" xfId="4833"/>
    <cellStyle name="Separador de milhares 2 3 3 3 2 2 3" xfId="4834"/>
    <cellStyle name="Separador de milhares 2 3 3 3 2 3" xfId="4835"/>
    <cellStyle name="Separador de milhares 2 3 3 3 2 3 2" xfId="4836"/>
    <cellStyle name="Separador de milhares 2 3 3 3 2 3 3" xfId="4837"/>
    <cellStyle name="Separador de milhares 2 3 3 3 2 4" xfId="4838"/>
    <cellStyle name="Separador de milhares 2 3 3 3 2 5" xfId="4839"/>
    <cellStyle name="Separador de milhares 2 3 3 3 2 6" xfId="8904"/>
    <cellStyle name="Separador de milhares 2 3 3 3 2 6 2" xfId="13257"/>
    <cellStyle name="Separador de milhares 2 3 3 3 2 6 2 2" xfId="30624"/>
    <cellStyle name="Separador de milhares 2 3 3 3 2 6 3" xfId="17698"/>
    <cellStyle name="Separador de milhares 2 3 3 3 2 6 3 2" xfId="26320"/>
    <cellStyle name="Separador de milhares 2 3 3 3 2 6 4" xfId="22008"/>
    <cellStyle name="Separador de milhares 2 3 3 3 3" xfId="4840"/>
    <cellStyle name="Separador de milhares 2 3 3 3 3 2" xfId="4841"/>
    <cellStyle name="Separador de milhares 2 3 3 3 3 2 2" xfId="4842"/>
    <cellStyle name="Separador de milhares 2 3 3 3 3 2 3" xfId="4843"/>
    <cellStyle name="Separador de milhares 2 3 3 3 3 3" xfId="4844"/>
    <cellStyle name="Separador de milhares 2 3 3 3 3 3 2" xfId="4845"/>
    <cellStyle name="Separador de milhares 2 3 3 3 3 3 3" xfId="4846"/>
    <cellStyle name="Separador de milhares 2 3 3 3 3 4" xfId="4847"/>
    <cellStyle name="Separador de milhares 2 3 3 3 3 5" xfId="4848"/>
    <cellStyle name="Separador de milhares 2 3 3 3 4" xfId="4849"/>
    <cellStyle name="Separador de milhares 2 3 3 3 4 2" xfId="4850"/>
    <cellStyle name="Separador de milhares 2 3 3 3 4 2 2" xfId="4851"/>
    <cellStyle name="Separador de milhares 2 3 3 3 4 2 3" xfId="4852"/>
    <cellStyle name="Separador de milhares 2 3 3 3 4 3" xfId="4853"/>
    <cellStyle name="Separador de milhares 2 3 3 3 4 4" xfId="4854"/>
    <cellStyle name="Separador de milhares 2 3 3 3 5" xfId="4855"/>
    <cellStyle name="Separador de milhares 2 3 3 3 5 2" xfId="4856"/>
    <cellStyle name="Separador de milhares 2 3 3 3 5 2 2" xfId="4857"/>
    <cellStyle name="Separador de milhares 2 3 3 3 5 2 3" xfId="4858"/>
    <cellStyle name="Separador de milhares 2 3 3 3 5 3" xfId="4859"/>
    <cellStyle name="Separador de milhares 2 3 3 3 5 4" xfId="4860"/>
    <cellStyle name="Separador de milhares 2 3 3 3 6" xfId="4861"/>
    <cellStyle name="Separador de milhares 2 3 3 3 6 2" xfId="4862"/>
    <cellStyle name="Separador de milhares 2 3 3 3 6 3" xfId="4863"/>
    <cellStyle name="Separador de milhares 2 3 3 3 7" xfId="4864"/>
    <cellStyle name="Separador de milhares 2 3 3 3 8" xfId="4865"/>
    <cellStyle name="Separador de milhares 2 3 3 3 9" xfId="8450"/>
    <cellStyle name="Separador de milhares 2 3 3 3 9 2" xfId="12917"/>
    <cellStyle name="Separador de milhares 2 3 3 3 9 2 2" xfId="30284"/>
    <cellStyle name="Separador de milhares 2 3 3 3 9 3" xfId="17312"/>
    <cellStyle name="Separador de milhares 2 3 3 3 9 3 2" xfId="25980"/>
    <cellStyle name="Separador de milhares 2 3 3 3 9 4" xfId="21668"/>
    <cellStyle name="Separador de milhares 2 3 3 4" xfId="4866"/>
    <cellStyle name="Separador de milhares 2 3 3 4 2" xfId="4867"/>
    <cellStyle name="Separador de milhares 2 3 3 4 2 2" xfId="4868"/>
    <cellStyle name="Separador de milhares 2 3 3 4 2 3" xfId="4869"/>
    <cellStyle name="Separador de milhares 2 3 3 4 3" xfId="4870"/>
    <cellStyle name="Separador de milhares 2 3 3 4 3 2" xfId="4871"/>
    <cellStyle name="Separador de milhares 2 3 3 4 3 3" xfId="4872"/>
    <cellStyle name="Separador de milhares 2 3 3 4 4" xfId="4873"/>
    <cellStyle name="Separador de milhares 2 3 3 4 5" xfId="4874"/>
    <cellStyle name="Separador de milhares 2 3 3 4 6" xfId="8905"/>
    <cellStyle name="Separador de milhares 2 3 3 4 6 2" xfId="13258"/>
    <cellStyle name="Separador de milhares 2 3 3 4 6 2 2" xfId="30625"/>
    <cellStyle name="Separador de milhares 2 3 3 4 6 3" xfId="17699"/>
    <cellStyle name="Separador de milhares 2 3 3 4 6 3 2" xfId="26321"/>
    <cellStyle name="Separador de milhares 2 3 3 4 6 4" xfId="22009"/>
    <cellStyle name="Separador de milhares 2 3 3 5" xfId="4875"/>
    <cellStyle name="Separador de milhares 2 3 3 5 2" xfId="4876"/>
    <cellStyle name="Separador de milhares 2 3 3 5 2 2" xfId="4877"/>
    <cellStyle name="Separador de milhares 2 3 3 5 2 3" xfId="4878"/>
    <cellStyle name="Separador de milhares 2 3 3 5 3" xfId="4879"/>
    <cellStyle name="Separador de milhares 2 3 3 5 3 2" xfId="4880"/>
    <cellStyle name="Separador de milhares 2 3 3 5 3 3" xfId="4881"/>
    <cellStyle name="Separador de milhares 2 3 3 5 4" xfId="4882"/>
    <cellStyle name="Separador de milhares 2 3 3 5 5" xfId="4883"/>
    <cellStyle name="Separador de milhares 2 3 3 6" xfId="4884"/>
    <cellStyle name="Separador de milhares 2 3 3 6 2" xfId="4885"/>
    <cellStyle name="Separador de milhares 2 3 3 6 2 2" xfId="4886"/>
    <cellStyle name="Separador de milhares 2 3 3 6 2 3" xfId="4887"/>
    <cellStyle name="Separador de milhares 2 3 3 6 3" xfId="4888"/>
    <cellStyle name="Separador de milhares 2 3 3 6 4" xfId="4889"/>
    <cellStyle name="Separador de milhares 2 3 3 7" xfId="4890"/>
    <cellStyle name="Separador de milhares 2 3 3 7 2" xfId="4891"/>
    <cellStyle name="Separador de milhares 2 3 3 7 2 2" xfId="4892"/>
    <cellStyle name="Separador de milhares 2 3 3 7 2 3" xfId="4893"/>
    <cellStyle name="Separador de milhares 2 3 3 7 3" xfId="4894"/>
    <cellStyle name="Separador de milhares 2 3 3 7 4" xfId="4895"/>
    <cellStyle name="Separador de milhares 2 3 3 8" xfId="4896"/>
    <cellStyle name="Separador de milhares 2 3 3 8 2" xfId="4897"/>
    <cellStyle name="Separador de milhares 2 3 3 8 3" xfId="4898"/>
    <cellStyle name="Separador de milhares 2 3 3 9" xfId="4899"/>
    <cellStyle name="Separador de milhares 2 3 4" xfId="4900"/>
    <cellStyle name="Separador de milhares 2 3 4 10" xfId="4901"/>
    <cellStyle name="Separador de milhares 2 3 4 11" xfId="8451"/>
    <cellStyle name="Separador de milhares 2 3 4 11 2" xfId="12918"/>
    <cellStyle name="Separador de milhares 2 3 4 11 2 2" xfId="30285"/>
    <cellStyle name="Separador de milhares 2 3 4 11 3" xfId="17313"/>
    <cellStyle name="Separador de milhares 2 3 4 11 3 2" xfId="25981"/>
    <cellStyle name="Separador de milhares 2 3 4 11 4" xfId="21669"/>
    <cellStyle name="Separador de milhares 2 3 4 12" xfId="8906"/>
    <cellStyle name="Separador de milhares 2 3 4 12 2" xfId="13259"/>
    <cellStyle name="Separador de milhares 2 3 4 12 2 2" xfId="30626"/>
    <cellStyle name="Separador de milhares 2 3 4 12 3" xfId="17700"/>
    <cellStyle name="Separador de milhares 2 3 4 12 3 2" xfId="26322"/>
    <cellStyle name="Separador de milhares 2 3 4 12 4" xfId="22010"/>
    <cellStyle name="Separador de milhares 2 3 4 2" xfId="4902"/>
    <cellStyle name="Separador de milhares 2 3 4 2 10" xfId="8452"/>
    <cellStyle name="Separador de milhares 2 3 4 2 10 2" xfId="12919"/>
    <cellStyle name="Separador de milhares 2 3 4 2 10 2 2" xfId="30286"/>
    <cellStyle name="Separador de milhares 2 3 4 2 10 3" xfId="17314"/>
    <cellStyle name="Separador de milhares 2 3 4 2 10 3 2" xfId="25982"/>
    <cellStyle name="Separador de milhares 2 3 4 2 10 4" xfId="21670"/>
    <cellStyle name="Separador de milhares 2 3 4 2 11" xfId="8907"/>
    <cellStyle name="Separador de milhares 2 3 4 2 11 2" xfId="13260"/>
    <cellStyle name="Separador de milhares 2 3 4 2 11 2 2" xfId="30627"/>
    <cellStyle name="Separador de milhares 2 3 4 2 11 3" xfId="17701"/>
    <cellStyle name="Separador de milhares 2 3 4 2 11 3 2" xfId="26323"/>
    <cellStyle name="Separador de milhares 2 3 4 2 11 4" xfId="22011"/>
    <cellStyle name="Separador de milhares 2 3 4 2 2" xfId="4903"/>
    <cellStyle name="Separador de milhares 2 3 4 2 2 10" xfId="8908"/>
    <cellStyle name="Separador de milhares 2 3 4 2 2 10 2" xfId="13261"/>
    <cellStyle name="Separador de milhares 2 3 4 2 2 10 2 2" xfId="30628"/>
    <cellStyle name="Separador de milhares 2 3 4 2 2 10 3" xfId="17702"/>
    <cellStyle name="Separador de milhares 2 3 4 2 2 10 3 2" xfId="26324"/>
    <cellStyle name="Separador de milhares 2 3 4 2 2 10 4" xfId="22012"/>
    <cellStyle name="Separador de milhares 2 3 4 2 2 2" xfId="4904"/>
    <cellStyle name="Separador de milhares 2 3 4 2 2 2 2" xfId="4905"/>
    <cellStyle name="Separador de milhares 2 3 4 2 2 2 2 2" xfId="4906"/>
    <cellStyle name="Separador de milhares 2 3 4 2 2 2 2 3" xfId="4907"/>
    <cellStyle name="Separador de milhares 2 3 4 2 2 2 3" xfId="4908"/>
    <cellStyle name="Separador de milhares 2 3 4 2 2 2 3 2" xfId="4909"/>
    <cellStyle name="Separador de milhares 2 3 4 2 2 2 3 3" xfId="4910"/>
    <cellStyle name="Separador de milhares 2 3 4 2 2 2 4" xfId="4911"/>
    <cellStyle name="Separador de milhares 2 3 4 2 2 2 5" xfId="4912"/>
    <cellStyle name="Separador de milhares 2 3 4 2 2 2 6" xfId="8909"/>
    <cellStyle name="Separador de milhares 2 3 4 2 2 2 6 2" xfId="13262"/>
    <cellStyle name="Separador de milhares 2 3 4 2 2 2 6 2 2" xfId="30629"/>
    <cellStyle name="Separador de milhares 2 3 4 2 2 2 6 3" xfId="17703"/>
    <cellStyle name="Separador de milhares 2 3 4 2 2 2 6 3 2" xfId="26325"/>
    <cellStyle name="Separador de milhares 2 3 4 2 2 2 6 4" xfId="22013"/>
    <cellStyle name="Separador de milhares 2 3 4 2 2 3" xfId="4913"/>
    <cellStyle name="Separador de milhares 2 3 4 2 2 3 2" xfId="4914"/>
    <cellStyle name="Separador de milhares 2 3 4 2 2 3 2 2" xfId="4915"/>
    <cellStyle name="Separador de milhares 2 3 4 2 2 3 2 3" xfId="4916"/>
    <cellStyle name="Separador de milhares 2 3 4 2 2 3 3" xfId="4917"/>
    <cellStyle name="Separador de milhares 2 3 4 2 2 3 3 2" xfId="4918"/>
    <cellStyle name="Separador de milhares 2 3 4 2 2 3 3 3" xfId="4919"/>
    <cellStyle name="Separador de milhares 2 3 4 2 2 3 4" xfId="4920"/>
    <cellStyle name="Separador de milhares 2 3 4 2 2 3 5" xfId="4921"/>
    <cellStyle name="Separador de milhares 2 3 4 2 2 4" xfId="4922"/>
    <cellStyle name="Separador de milhares 2 3 4 2 2 4 2" xfId="4923"/>
    <cellStyle name="Separador de milhares 2 3 4 2 2 4 2 2" xfId="4924"/>
    <cellStyle name="Separador de milhares 2 3 4 2 2 4 2 3" xfId="4925"/>
    <cellStyle name="Separador de milhares 2 3 4 2 2 4 3" xfId="4926"/>
    <cellStyle name="Separador de milhares 2 3 4 2 2 4 4" xfId="4927"/>
    <cellStyle name="Separador de milhares 2 3 4 2 2 5" xfId="4928"/>
    <cellStyle name="Separador de milhares 2 3 4 2 2 5 2" xfId="4929"/>
    <cellStyle name="Separador de milhares 2 3 4 2 2 5 2 2" xfId="4930"/>
    <cellStyle name="Separador de milhares 2 3 4 2 2 5 2 3" xfId="4931"/>
    <cellStyle name="Separador de milhares 2 3 4 2 2 5 3" xfId="4932"/>
    <cellStyle name="Separador de milhares 2 3 4 2 2 5 4" xfId="4933"/>
    <cellStyle name="Separador de milhares 2 3 4 2 2 6" xfId="4934"/>
    <cellStyle name="Separador de milhares 2 3 4 2 2 6 2" xfId="4935"/>
    <cellStyle name="Separador de milhares 2 3 4 2 2 6 3" xfId="4936"/>
    <cellStyle name="Separador de milhares 2 3 4 2 2 7" xfId="4937"/>
    <cellStyle name="Separador de milhares 2 3 4 2 2 8" xfId="4938"/>
    <cellStyle name="Separador de milhares 2 3 4 2 2 9" xfId="8453"/>
    <cellStyle name="Separador de milhares 2 3 4 2 2 9 2" xfId="12920"/>
    <cellStyle name="Separador de milhares 2 3 4 2 2 9 2 2" xfId="30287"/>
    <cellStyle name="Separador de milhares 2 3 4 2 2 9 3" xfId="17315"/>
    <cellStyle name="Separador de milhares 2 3 4 2 2 9 3 2" xfId="25983"/>
    <cellStyle name="Separador de milhares 2 3 4 2 2 9 4" xfId="21671"/>
    <cellStyle name="Separador de milhares 2 3 4 2 3" xfId="4939"/>
    <cellStyle name="Separador de milhares 2 3 4 2 3 2" xfId="4940"/>
    <cellStyle name="Separador de milhares 2 3 4 2 3 2 2" xfId="4941"/>
    <cellStyle name="Separador de milhares 2 3 4 2 3 2 3" xfId="4942"/>
    <cellStyle name="Separador de milhares 2 3 4 2 3 3" xfId="4943"/>
    <cellStyle name="Separador de milhares 2 3 4 2 3 3 2" xfId="4944"/>
    <cellStyle name="Separador de milhares 2 3 4 2 3 3 3" xfId="4945"/>
    <cellStyle name="Separador de milhares 2 3 4 2 3 4" xfId="4946"/>
    <cellStyle name="Separador de milhares 2 3 4 2 3 5" xfId="4947"/>
    <cellStyle name="Separador de milhares 2 3 4 2 3 6" xfId="8910"/>
    <cellStyle name="Separador de milhares 2 3 4 2 3 6 2" xfId="13263"/>
    <cellStyle name="Separador de milhares 2 3 4 2 3 6 2 2" xfId="30630"/>
    <cellStyle name="Separador de milhares 2 3 4 2 3 6 3" xfId="17704"/>
    <cellStyle name="Separador de milhares 2 3 4 2 3 6 3 2" xfId="26326"/>
    <cellStyle name="Separador de milhares 2 3 4 2 3 6 4" xfId="22014"/>
    <cellStyle name="Separador de milhares 2 3 4 2 4" xfId="4948"/>
    <cellStyle name="Separador de milhares 2 3 4 2 4 2" xfId="4949"/>
    <cellStyle name="Separador de milhares 2 3 4 2 4 2 2" xfId="4950"/>
    <cellStyle name="Separador de milhares 2 3 4 2 4 2 3" xfId="4951"/>
    <cellStyle name="Separador de milhares 2 3 4 2 4 3" xfId="4952"/>
    <cellStyle name="Separador de milhares 2 3 4 2 4 3 2" xfId="4953"/>
    <cellStyle name="Separador de milhares 2 3 4 2 4 3 3" xfId="4954"/>
    <cellStyle name="Separador de milhares 2 3 4 2 4 4" xfId="4955"/>
    <cellStyle name="Separador de milhares 2 3 4 2 4 5" xfId="4956"/>
    <cellStyle name="Separador de milhares 2 3 4 2 5" xfId="4957"/>
    <cellStyle name="Separador de milhares 2 3 4 2 5 2" xfId="4958"/>
    <cellStyle name="Separador de milhares 2 3 4 2 5 2 2" xfId="4959"/>
    <cellStyle name="Separador de milhares 2 3 4 2 5 2 3" xfId="4960"/>
    <cellStyle name="Separador de milhares 2 3 4 2 5 3" xfId="4961"/>
    <cellStyle name="Separador de milhares 2 3 4 2 5 4" xfId="4962"/>
    <cellStyle name="Separador de milhares 2 3 4 2 6" xfId="4963"/>
    <cellStyle name="Separador de milhares 2 3 4 2 6 2" xfId="4964"/>
    <cellStyle name="Separador de milhares 2 3 4 2 6 2 2" xfId="4965"/>
    <cellStyle name="Separador de milhares 2 3 4 2 6 2 3" xfId="4966"/>
    <cellStyle name="Separador de milhares 2 3 4 2 6 3" xfId="4967"/>
    <cellStyle name="Separador de milhares 2 3 4 2 6 4" xfId="4968"/>
    <cellStyle name="Separador de milhares 2 3 4 2 7" xfId="4969"/>
    <cellStyle name="Separador de milhares 2 3 4 2 7 2" xfId="4970"/>
    <cellStyle name="Separador de milhares 2 3 4 2 7 3" xfId="4971"/>
    <cellStyle name="Separador de milhares 2 3 4 2 8" xfId="4972"/>
    <cellStyle name="Separador de milhares 2 3 4 2 9" xfId="4973"/>
    <cellStyle name="Separador de milhares 2 3 4 3" xfId="4974"/>
    <cellStyle name="Separador de milhares 2 3 4 3 10" xfId="8911"/>
    <cellStyle name="Separador de milhares 2 3 4 3 10 2" xfId="13264"/>
    <cellStyle name="Separador de milhares 2 3 4 3 10 2 2" xfId="30631"/>
    <cellStyle name="Separador de milhares 2 3 4 3 10 3" xfId="17705"/>
    <cellStyle name="Separador de milhares 2 3 4 3 10 3 2" xfId="26327"/>
    <cellStyle name="Separador de milhares 2 3 4 3 10 4" xfId="22015"/>
    <cellStyle name="Separador de milhares 2 3 4 3 2" xfId="4975"/>
    <cellStyle name="Separador de milhares 2 3 4 3 2 2" xfId="4976"/>
    <cellStyle name="Separador de milhares 2 3 4 3 2 2 2" xfId="4977"/>
    <cellStyle name="Separador de milhares 2 3 4 3 2 2 3" xfId="4978"/>
    <cellStyle name="Separador de milhares 2 3 4 3 2 3" xfId="4979"/>
    <cellStyle name="Separador de milhares 2 3 4 3 2 3 2" xfId="4980"/>
    <cellStyle name="Separador de milhares 2 3 4 3 2 3 3" xfId="4981"/>
    <cellStyle name="Separador de milhares 2 3 4 3 2 4" xfId="4982"/>
    <cellStyle name="Separador de milhares 2 3 4 3 2 5" xfId="4983"/>
    <cellStyle name="Separador de milhares 2 3 4 3 2 6" xfId="8912"/>
    <cellStyle name="Separador de milhares 2 3 4 3 2 6 2" xfId="13265"/>
    <cellStyle name="Separador de milhares 2 3 4 3 2 6 2 2" xfId="30632"/>
    <cellStyle name="Separador de milhares 2 3 4 3 2 6 3" xfId="17706"/>
    <cellStyle name="Separador de milhares 2 3 4 3 2 6 3 2" xfId="26328"/>
    <cellStyle name="Separador de milhares 2 3 4 3 2 6 4" xfId="22016"/>
    <cellStyle name="Separador de milhares 2 3 4 3 3" xfId="4984"/>
    <cellStyle name="Separador de milhares 2 3 4 3 3 2" xfId="4985"/>
    <cellStyle name="Separador de milhares 2 3 4 3 3 2 2" xfId="4986"/>
    <cellStyle name="Separador de milhares 2 3 4 3 3 2 3" xfId="4987"/>
    <cellStyle name="Separador de milhares 2 3 4 3 3 3" xfId="4988"/>
    <cellStyle name="Separador de milhares 2 3 4 3 3 3 2" xfId="4989"/>
    <cellStyle name="Separador de milhares 2 3 4 3 3 3 3" xfId="4990"/>
    <cellStyle name="Separador de milhares 2 3 4 3 3 4" xfId="4991"/>
    <cellStyle name="Separador de milhares 2 3 4 3 3 5" xfId="4992"/>
    <cellStyle name="Separador de milhares 2 3 4 3 4" xfId="4993"/>
    <cellStyle name="Separador de milhares 2 3 4 3 4 2" xfId="4994"/>
    <cellStyle name="Separador de milhares 2 3 4 3 4 2 2" xfId="4995"/>
    <cellStyle name="Separador de milhares 2 3 4 3 4 2 3" xfId="4996"/>
    <cellStyle name="Separador de milhares 2 3 4 3 4 3" xfId="4997"/>
    <cellStyle name="Separador de milhares 2 3 4 3 4 4" xfId="4998"/>
    <cellStyle name="Separador de milhares 2 3 4 3 5" xfId="4999"/>
    <cellStyle name="Separador de milhares 2 3 4 3 5 2" xfId="5000"/>
    <cellStyle name="Separador de milhares 2 3 4 3 5 2 2" xfId="5001"/>
    <cellStyle name="Separador de milhares 2 3 4 3 5 2 3" xfId="5002"/>
    <cellStyle name="Separador de milhares 2 3 4 3 5 3" xfId="5003"/>
    <cellStyle name="Separador de milhares 2 3 4 3 5 4" xfId="5004"/>
    <cellStyle name="Separador de milhares 2 3 4 3 6" xfId="5005"/>
    <cellStyle name="Separador de milhares 2 3 4 3 6 2" xfId="5006"/>
    <cellStyle name="Separador de milhares 2 3 4 3 6 3" xfId="5007"/>
    <cellStyle name="Separador de milhares 2 3 4 3 7" xfId="5008"/>
    <cellStyle name="Separador de milhares 2 3 4 3 8" xfId="5009"/>
    <cellStyle name="Separador de milhares 2 3 4 3 9" xfId="8454"/>
    <cellStyle name="Separador de milhares 2 3 4 3 9 2" xfId="12921"/>
    <cellStyle name="Separador de milhares 2 3 4 3 9 2 2" xfId="30288"/>
    <cellStyle name="Separador de milhares 2 3 4 3 9 3" xfId="17316"/>
    <cellStyle name="Separador de milhares 2 3 4 3 9 3 2" xfId="25984"/>
    <cellStyle name="Separador de milhares 2 3 4 3 9 4" xfId="21672"/>
    <cellStyle name="Separador de milhares 2 3 4 4" xfId="5010"/>
    <cellStyle name="Separador de milhares 2 3 4 4 2" xfId="5011"/>
    <cellStyle name="Separador de milhares 2 3 4 4 2 2" xfId="5012"/>
    <cellStyle name="Separador de milhares 2 3 4 4 2 3" xfId="5013"/>
    <cellStyle name="Separador de milhares 2 3 4 4 3" xfId="5014"/>
    <cellStyle name="Separador de milhares 2 3 4 4 3 2" xfId="5015"/>
    <cellStyle name="Separador de milhares 2 3 4 4 3 3" xfId="5016"/>
    <cellStyle name="Separador de milhares 2 3 4 4 4" xfId="5017"/>
    <cellStyle name="Separador de milhares 2 3 4 4 5" xfId="5018"/>
    <cellStyle name="Separador de milhares 2 3 4 4 6" xfId="8913"/>
    <cellStyle name="Separador de milhares 2 3 4 4 6 2" xfId="13266"/>
    <cellStyle name="Separador de milhares 2 3 4 4 6 2 2" xfId="30633"/>
    <cellStyle name="Separador de milhares 2 3 4 4 6 3" xfId="17707"/>
    <cellStyle name="Separador de milhares 2 3 4 4 6 3 2" xfId="26329"/>
    <cellStyle name="Separador de milhares 2 3 4 4 6 4" xfId="22017"/>
    <cellStyle name="Separador de milhares 2 3 4 5" xfId="5019"/>
    <cellStyle name="Separador de milhares 2 3 4 5 2" xfId="5020"/>
    <cellStyle name="Separador de milhares 2 3 4 5 2 2" xfId="5021"/>
    <cellStyle name="Separador de milhares 2 3 4 5 2 3" xfId="5022"/>
    <cellStyle name="Separador de milhares 2 3 4 5 3" xfId="5023"/>
    <cellStyle name="Separador de milhares 2 3 4 5 3 2" xfId="5024"/>
    <cellStyle name="Separador de milhares 2 3 4 5 3 3" xfId="5025"/>
    <cellStyle name="Separador de milhares 2 3 4 5 4" xfId="5026"/>
    <cellStyle name="Separador de milhares 2 3 4 5 5" xfId="5027"/>
    <cellStyle name="Separador de milhares 2 3 4 6" xfId="5028"/>
    <cellStyle name="Separador de milhares 2 3 4 6 2" xfId="5029"/>
    <cellStyle name="Separador de milhares 2 3 4 6 2 2" xfId="5030"/>
    <cellStyle name="Separador de milhares 2 3 4 6 2 3" xfId="5031"/>
    <cellStyle name="Separador de milhares 2 3 4 6 3" xfId="5032"/>
    <cellStyle name="Separador de milhares 2 3 4 6 4" xfId="5033"/>
    <cellStyle name="Separador de milhares 2 3 4 7" xfId="5034"/>
    <cellStyle name="Separador de milhares 2 3 4 7 2" xfId="5035"/>
    <cellStyle name="Separador de milhares 2 3 4 7 2 2" xfId="5036"/>
    <cellStyle name="Separador de milhares 2 3 4 7 2 3" xfId="5037"/>
    <cellStyle name="Separador de milhares 2 3 4 7 3" xfId="5038"/>
    <cellStyle name="Separador de milhares 2 3 4 7 4" xfId="5039"/>
    <cellStyle name="Separador de milhares 2 3 4 8" xfId="5040"/>
    <cellStyle name="Separador de milhares 2 3 4 8 2" xfId="5041"/>
    <cellStyle name="Separador de milhares 2 3 4 8 3" xfId="5042"/>
    <cellStyle name="Separador de milhares 2 3 4 9" xfId="5043"/>
    <cellStyle name="Separador de milhares 2 3 5" xfId="5044"/>
    <cellStyle name="Separador de milhares 2 3 5 10" xfId="8455"/>
    <cellStyle name="Separador de milhares 2 3 5 10 2" xfId="12922"/>
    <cellStyle name="Separador de milhares 2 3 5 10 2 2" xfId="30289"/>
    <cellStyle name="Separador de milhares 2 3 5 10 3" xfId="17317"/>
    <cellStyle name="Separador de milhares 2 3 5 10 3 2" xfId="25985"/>
    <cellStyle name="Separador de milhares 2 3 5 10 4" xfId="21673"/>
    <cellStyle name="Separador de milhares 2 3 5 11" xfId="8914"/>
    <cellStyle name="Separador de milhares 2 3 5 11 2" xfId="13267"/>
    <cellStyle name="Separador de milhares 2 3 5 11 2 2" xfId="30634"/>
    <cellStyle name="Separador de milhares 2 3 5 11 3" xfId="17708"/>
    <cellStyle name="Separador de milhares 2 3 5 11 3 2" xfId="26330"/>
    <cellStyle name="Separador de milhares 2 3 5 11 4" xfId="22018"/>
    <cellStyle name="Separador de milhares 2 3 5 2" xfId="5045"/>
    <cellStyle name="Separador de milhares 2 3 5 2 10" xfId="8915"/>
    <cellStyle name="Separador de milhares 2 3 5 2 10 2" xfId="13268"/>
    <cellStyle name="Separador de milhares 2 3 5 2 10 2 2" xfId="30635"/>
    <cellStyle name="Separador de milhares 2 3 5 2 10 3" xfId="17709"/>
    <cellStyle name="Separador de milhares 2 3 5 2 10 3 2" xfId="26331"/>
    <cellStyle name="Separador de milhares 2 3 5 2 10 4" xfId="22019"/>
    <cellStyle name="Separador de milhares 2 3 5 2 2" xfId="5046"/>
    <cellStyle name="Separador de milhares 2 3 5 2 2 2" xfId="5047"/>
    <cellStyle name="Separador de milhares 2 3 5 2 2 2 2" xfId="5048"/>
    <cellStyle name="Separador de milhares 2 3 5 2 2 2 3" xfId="5049"/>
    <cellStyle name="Separador de milhares 2 3 5 2 2 3" xfId="5050"/>
    <cellStyle name="Separador de milhares 2 3 5 2 2 3 2" xfId="5051"/>
    <cellStyle name="Separador de milhares 2 3 5 2 2 3 3" xfId="5052"/>
    <cellStyle name="Separador de milhares 2 3 5 2 2 4" xfId="5053"/>
    <cellStyle name="Separador de milhares 2 3 5 2 2 5" xfId="5054"/>
    <cellStyle name="Separador de milhares 2 3 5 2 2 6" xfId="8916"/>
    <cellStyle name="Separador de milhares 2 3 5 2 2 6 2" xfId="13269"/>
    <cellStyle name="Separador de milhares 2 3 5 2 2 6 2 2" xfId="30636"/>
    <cellStyle name="Separador de milhares 2 3 5 2 2 6 3" xfId="17710"/>
    <cellStyle name="Separador de milhares 2 3 5 2 2 6 3 2" xfId="26332"/>
    <cellStyle name="Separador de milhares 2 3 5 2 2 6 4" xfId="22020"/>
    <cellStyle name="Separador de milhares 2 3 5 2 3" xfId="5055"/>
    <cellStyle name="Separador de milhares 2 3 5 2 3 2" xfId="5056"/>
    <cellStyle name="Separador de milhares 2 3 5 2 3 2 2" xfId="5057"/>
    <cellStyle name="Separador de milhares 2 3 5 2 3 2 3" xfId="5058"/>
    <cellStyle name="Separador de milhares 2 3 5 2 3 3" xfId="5059"/>
    <cellStyle name="Separador de milhares 2 3 5 2 3 3 2" xfId="5060"/>
    <cellStyle name="Separador de milhares 2 3 5 2 3 3 3" xfId="5061"/>
    <cellStyle name="Separador de milhares 2 3 5 2 3 4" xfId="5062"/>
    <cellStyle name="Separador de milhares 2 3 5 2 3 5" xfId="5063"/>
    <cellStyle name="Separador de milhares 2 3 5 2 4" xfId="5064"/>
    <cellStyle name="Separador de milhares 2 3 5 2 4 2" xfId="5065"/>
    <cellStyle name="Separador de milhares 2 3 5 2 4 2 2" xfId="5066"/>
    <cellStyle name="Separador de milhares 2 3 5 2 4 2 3" xfId="5067"/>
    <cellStyle name="Separador de milhares 2 3 5 2 4 3" xfId="5068"/>
    <cellStyle name="Separador de milhares 2 3 5 2 4 4" xfId="5069"/>
    <cellStyle name="Separador de milhares 2 3 5 2 5" xfId="5070"/>
    <cellStyle name="Separador de milhares 2 3 5 2 5 2" xfId="5071"/>
    <cellStyle name="Separador de milhares 2 3 5 2 5 2 2" xfId="5072"/>
    <cellStyle name="Separador de milhares 2 3 5 2 5 2 3" xfId="5073"/>
    <cellStyle name="Separador de milhares 2 3 5 2 5 3" xfId="5074"/>
    <cellStyle name="Separador de milhares 2 3 5 2 5 4" xfId="5075"/>
    <cellStyle name="Separador de milhares 2 3 5 2 6" xfId="5076"/>
    <cellStyle name="Separador de milhares 2 3 5 2 6 2" xfId="5077"/>
    <cellStyle name="Separador de milhares 2 3 5 2 6 3" xfId="5078"/>
    <cellStyle name="Separador de milhares 2 3 5 2 7" xfId="5079"/>
    <cellStyle name="Separador de milhares 2 3 5 2 8" xfId="5080"/>
    <cellStyle name="Separador de milhares 2 3 5 2 9" xfId="8456"/>
    <cellStyle name="Separador de milhares 2 3 5 2 9 2" xfId="12923"/>
    <cellStyle name="Separador de milhares 2 3 5 2 9 2 2" xfId="30290"/>
    <cellStyle name="Separador de milhares 2 3 5 2 9 3" xfId="17318"/>
    <cellStyle name="Separador de milhares 2 3 5 2 9 3 2" xfId="25986"/>
    <cellStyle name="Separador de milhares 2 3 5 2 9 4" xfId="21674"/>
    <cellStyle name="Separador de milhares 2 3 5 3" xfId="5081"/>
    <cellStyle name="Separador de milhares 2 3 5 3 2" xfId="5082"/>
    <cellStyle name="Separador de milhares 2 3 5 3 2 2" xfId="5083"/>
    <cellStyle name="Separador de milhares 2 3 5 3 2 3" xfId="5084"/>
    <cellStyle name="Separador de milhares 2 3 5 3 3" xfId="5085"/>
    <cellStyle name="Separador de milhares 2 3 5 3 3 2" xfId="5086"/>
    <cellStyle name="Separador de milhares 2 3 5 3 3 3" xfId="5087"/>
    <cellStyle name="Separador de milhares 2 3 5 3 4" xfId="5088"/>
    <cellStyle name="Separador de milhares 2 3 5 3 5" xfId="5089"/>
    <cellStyle name="Separador de milhares 2 3 5 3 6" xfId="8917"/>
    <cellStyle name="Separador de milhares 2 3 5 3 6 2" xfId="13270"/>
    <cellStyle name="Separador de milhares 2 3 5 3 6 2 2" xfId="30637"/>
    <cellStyle name="Separador de milhares 2 3 5 3 6 3" xfId="17711"/>
    <cellStyle name="Separador de milhares 2 3 5 3 6 3 2" xfId="26333"/>
    <cellStyle name="Separador de milhares 2 3 5 3 6 4" xfId="22021"/>
    <cellStyle name="Separador de milhares 2 3 5 4" xfId="5090"/>
    <cellStyle name="Separador de milhares 2 3 5 4 2" xfId="5091"/>
    <cellStyle name="Separador de milhares 2 3 5 4 2 2" xfId="5092"/>
    <cellStyle name="Separador de milhares 2 3 5 4 2 3" xfId="5093"/>
    <cellStyle name="Separador de milhares 2 3 5 4 3" xfId="5094"/>
    <cellStyle name="Separador de milhares 2 3 5 4 3 2" xfId="5095"/>
    <cellStyle name="Separador de milhares 2 3 5 4 3 3" xfId="5096"/>
    <cellStyle name="Separador de milhares 2 3 5 4 4" xfId="5097"/>
    <cellStyle name="Separador de milhares 2 3 5 4 5" xfId="5098"/>
    <cellStyle name="Separador de milhares 2 3 5 5" xfId="5099"/>
    <cellStyle name="Separador de milhares 2 3 5 5 2" xfId="5100"/>
    <cellStyle name="Separador de milhares 2 3 5 5 2 2" xfId="5101"/>
    <cellStyle name="Separador de milhares 2 3 5 5 2 3" xfId="5102"/>
    <cellStyle name="Separador de milhares 2 3 5 5 3" xfId="5103"/>
    <cellStyle name="Separador de milhares 2 3 5 5 4" xfId="5104"/>
    <cellStyle name="Separador de milhares 2 3 5 6" xfId="5105"/>
    <cellStyle name="Separador de milhares 2 3 5 6 2" xfId="5106"/>
    <cellStyle name="Separador de milhares 2 3 5 6 2 2" xfId="5107"/>
    <cellStyle name="Separador de milhares 2 3 5 6 2 3" xfId="5108"/>
    <cellStyle name="Separador de milhares 2 3 5 6 3" xfId="5109"/>
    <cellStyle name="Separador de milhares 2 3 5 6 4" xfId="5110"/>
    <cellStyle name="Separador de milhares 2 3 5 7" xfId="5111"/>
    <cellStyle name="Separador de milhares 2 3 5 7 2" xfId="5112"/>
    <cellStyle name="Separador de milhares 2 3 5 7 3" xfId="5113"/>
    <cellStyle name="Separador de milhares 2 3 5 8" xfId="5114"/>
    <cellStyle name="Separador de milhares 2 3 5 9" xfId="5115"/>
    <cellStyle name="Separador de milhares 2 3 6" xfId="5116"/>
    <cellStyle name="Separador de milhares 2 3 6 10" xfId="8918"/>
    <cellStyle name="Separador de milhares 2 3 6 10 2" xfId="13271"/>
    <cellStyle name="Separador de milhares 2 3 6 10 2 2" xfId="30638"/>
    <cellStyle name="Separador de milhares 2 3 6 10 3" xfId="17712"/>
    <cellStyle name="Separador de milhares 2 3 6 10 3 2" xfId="26334"/>
    <cellStyle name="Separador de milhares 2 3 6 10 4" xfId="22022"/>
    <cellStyle name="Separador de milhares 2 3 6 2" xfId="5117"/>
    <cellStyle name="Separador de milhares 2 3 6 2 2" xfId="5118"/>
    <cellStyle name="Separador de milhares 2 3 6 2 2 2" xfId="5119"/>
    <cellStyle name="Separador de milhares 2 3 6 2 2 3" xfId="5120"/>
    <cellStyle name="Separador de milhares 2 3 6 2 3" xfId="5121"/>
    <cellStyle name="Separador de milhares 2 3 6 2 3 2" xfId="5122"/>
    <cellStyle name="Separador de milhares 2 3 6 2 3 3" xfId="5123"/>
    <cellStyle name="Separador de milhares 2 3 6 2 4" xfId="5124"/>
    <cellStyle name="Separador de milhares 2 3 6 2 5" xfId="5125"/>
    <cellStyle name="Separador de milhares 2 3 6 2 6" xfId="8919"/>
    <cellStyle name="Separador de milhares 2 3 6 2 6 2" xfId="13272"/>
    <cellStyle name="Separador de milhares 2 3 6 2 6 2 2" xfId="30639"/>
    <cellStyle name="Separador de milhares 2 3 6 2 6 3" xfId="17713"/>
    <cellStyle name="Separador de milhares 2 3 6 2 6 3 2" xfId="26335"/>
    <cellStyle name="Separador de milhares 2 3 6 2 6 4" xfId="22023"/>
    <cellStyle name="Separador de milhares 2 3 6 3" xfId="5126"/>
    <cellStyle name="Separador de milhares 2 3 6 3 2" xfId="5127"/>
    <cellStyle name="Separador de milhares 2 3 6 3 2 2" xfId="5128"/>
    <cellStyle name="Separador de milhares 2 3 6 3 2 3" xfId="5129"/>
    <cellStyle name="Separador de milhares 2 3 6 3 3" xfId="5130"/>
    <cellStyle name="Separador de milhares 2 3 6 3 3 2" xfId="5131"/>
    <cellStyle name="Separador de milhares 2 3 6 3 3 3" xfId="5132"/>
    <cellStyle name="Separador de milhares 2 3 6 3 4" xfId="5133"/>
    <cellStyle name="Separador de milhares 2 3 6 3 5" xfId="5134"/>
    <cellStyle name="Separador de milhares 2 3 6 4" xfId="5135"/>
    <cellStyle name="Separador de milhares 2 3 6 4 2" xfId="5136"/>
    <cellStyle name="Separador de milhares 2 3 6 4 2 2" xfId="5137"/>
    <cellStyle name="Separador de milhares 2 3 6 4 2 3" xfId="5138"/>
    <cellStyle name="Separador de milhares 2 3 6 4 3" xfId="5139"/>
    <cellStyle name="Separador de milhares 2 3 6 4 4" xfId="5140"/>
    <cellStyle name="Separador de milhares 2 3 6 5" xfId="5141"/>
    <cellStyle name="Separador de milhares 2 3 6 5 2" xfId="5142"/>
    <cellStyle name="Separador de milhares 2 3 6 5 2 2" xfId="5143"/>
    <cellStyle name="Separador de milhares 2 3 6 5 2 3" xfId="5144"/>
    <cellStyle name="Separador de milhares 2 3 6 5 3" xfId="5145"/>
    <cellStyle name="Separador de milhares 2 3 6 5 4" xfId="5146"/>
    <cellStyle name="Separador de milhares 2 3 6 6" xfId="5147"/>
    <cellStyle name="Separador de milhares 2 3 6 6 2" xfId="5148"/>
    <cellStyle name="Separador de milhares 2 3 6 6 3" xfId="5149"/>
    <cellStyle name="Separador de milhares 2 3 6 7" xfId="5150"/>
    <cellStyle name="Separador de milhares 2 3 6 8" xfId="5151"/>
    <cellStyle name="Separador de milhares 2 3 6 9" xfId="8457"/>
    <cellStyle name="Separador de milhares 2 3 6 9 2" xfId="12924"/>
    <cellStyle name="Separador de milhares 2 3 6 9 2 2" xfId="30291"/>
    <cellStyle name="Separador de milhares 2 3 6 9 3" xfId="17319"/>
    <cellStyle name="Separador de milhares 2 3 6 9 3 2" xfId="25987"/>
    <cellStyle name="Separador de milhares 2 3 6 9 4" xfId="21675"/>
    <cellStyle name="Separador de milhares 2 3 7" xfId="5152"/>
    <cellStyle name="Separador de milhares 2 3 7 2" xfId="5153"/>
    <cellStyle name="Separador de milhares 2 3 7 2 2" xfId="5154"/>
    <cellStyle name="Separador de milhares 2 3 7 2 3" xfId="5155"/>
    <cellStyle name="Separador de milhares 2 3 7 3" xfId="5156"/>
    <cellStyle name="Separador de milhares 2 3 7 3 2" xfId="5157"/>
    <cellStyle name="Separador de milhares 2 3 7 3 3" xfId="5158"/>
    <cellStyle name="Separador de milhares 2 3 7 4" xfId="5159"/>
    <cellStyle name="Separador de milhares 2 3 7 5" xfId="5160"/>
    <cellStyle name="Separador de milhares 2 3 7 6" xfId="8920"/>
    <cellStyle name="Separador de milhares 2 3 7 6 2" xfId="13273"/>
    <cellStyle name="Separador de milhares 2 3 7 6 2 2" xfId="30640"/>
    <cellStyle name="Separador de milhares 2 3 7 6 3" xfId="17714"/>
    <cellStyle name="Separador de milhares 2 3 7 6 3 2" xfId="26336"/>
    <cellStyle name="Separador de milhares 2 3 7 6 4" xfId="22024"/>
    <cellStyle name="Separador de milhares 2 3 8" xfId="5161"/>
    <cellStyle name="Separador de milhares 2 3 8 2" xfId="5162"/>
    <cellStyle name="Separador de milhares 2 3 8 2 2" xfId="5163"/>
    <cellStyle name="Separador de milhares 2 3 8 2 3" xfId="5164"/>
    <cellStyle name="Separador de milhares 2 3 8 3" xfId="5165"/>
    <cellStyle name="Separador de milhares 2 3 8 3 2" xfId="5166"/>
    <cellStyle name="Separador de milhares 2 3 8 3 3" xfId="5167"/>
    <cellStyle name="Separador de milhares 2 3 8 4" xfId="5168"/>
    <cellStyle name="Separador de milhares 2 3 8 5" xfId="5169"/>
    <cellStyle name="Separador de milhares 2 3 9" xfId="5170"/>
    <cellStyle name="Separador de milhares 2 3 9 2" xfId="5171"/>
    <cellStyle name="Separador de milhares 2 3 9 2 2" xfId="5172"/>
    <cellStyle name="Separador de milhares 2 3 9 2 3" xfId="5173"/>
    <cellStyle name="Separador de milhares 2 3 9 3" xfId="5174"/>
    <cellStyle name="Separador de milhares 2 3 9 4" xfId="5175"/>
    <cellStyle name="Separador de milhares 2 4" xfId="5176"/>
    <cellStyle name="Separador de milhares 2 4 2" xfId="8458"/>
    <cellStyle name="Separador de milhares 2 5" xfId="5177"/>
    <cellStyle name="Separador de milhares 2 5 2" xfId="8459"/>
    <cellStyle name="Separador de milhares 2 6" xfId="5178"/>
    <cellStyle name="Separador de milhares 2 6 2" xfId="8921"/>
    <cellStyle name="Separador de milhares 2 7" xfId="3760"/>
    <cellStyle name="Separador de milhares 3" xfId="59"/>
    <cellStyle name="Separador de milhares 3 2" xfId="60"/>
    <cellStyle name="Separador de milhares 3 2 10" xfId="5181"/>
    <cellStyle name="Separador de milhares 3 2 10 2" xfId="5182"/>
    <cellStyle name="Separador de milhares 3 2 10 3" xfId="5183"/>
    <cellStyle name="Separador de milhares 3 2 11" xfId="5184"/>
    <cellStyle name="Separador de milhares 3 2 12" xfId="5185"/>
    <cellStyle name="Separador de milhares 3 2 13" xfId="8461"/>
    <cellStyle name="Separador de milhares 3 2 13 2" xfId="12926"/>
    <cellStyle name="Separador de milhares 3 2 13 2 2" xfId="30293"/>
    <cellStyle name="Separador de milhares 3 2 13 3" xfId="17321"/>
    <cellStyle name="Separador de milhares 3 2 13 3 2" xfId="25989"/>
    <cellStyle name="Separador de milhares 3 2 13 4" xfId="21677"/>
    <cellStyle name="Separador de milhares 3 2 14" xfId="8922"/>
    <cellStyle name="Separador de milhares 3 2 14 2" xfId="13274"/>
    <cellStyle name="Separador de milhares 3 2 14 2 2" xfId="30641"/>
    <cellStyle name="Separador de milhares 3 2 14 3" xfId="17715"/>
    <cellStyle name="Separador de milhares 3 2 14 3 2" xfId="26337"/>
    <cellStyle name="Separador de milhares 3 2 14 4" xfId="22025"/>
    <cellStyle name="Separador de milhares 3 2 15" xfId="9133"/>
    <cellStyle name="Separador de milhares 3 2 16" xfId="5180"/>
    <cellStyle name="Separador de milhares 3 2 2" xfId="61"/>
    <cellStyle name="Separador de milhares 3 2 2 10" xfId="5187"/>
    <cellStyle name="Separador de milhares 3 2 2 11" xfId="8462"/>
    <cellStyle name="Separador de milhares 3 2 2 11 2" xfId="12927"/>
    <cellStyle name="Separador de milhares 3 2 2 11 2 2" xfId="30294"/>
    <cellStyle name="Separador de milhares 3 2 2 11 3" xfId="17322"/>
    <cellStyle name="Separador de milhares 3 2 2 11 3 2" xfId="25990"/>
    <cellStyle name="Separador de milhares 3 2 2 11 4" xfId="21678"/>
    <cellStyle name="Separador de milhares 3 2 2 12" xfId="8923"/>
    <cellStyle name="Separador de milhares 3 2 2 12 2" xfId="13275"/>
    <cellStyle name="Separador de milhares 3 2 2 12 2 2" xfId="30642"/>
    <cellStyle name="Separador de milhares 3 2 2 12 3" xfId="17716"/>
    <cellStyle name="Separador de milhares 3 2 2 12 3 2" xfId="26338"/>
    <cellStyle name="Separador de milhares 3 2 2 12 4" xfId="22026"/>
    <cellStyle name="Separador de milhares 3 2 2 13" xfId="9134"/>
    <cellStyle name="Separador de milhares 3 2 2 14" xfId="5186"/>
    <cellStyle name="Separador de milhares 3 2 2 2" xfId="5188"/>
    <cellStyle name="Separador de milhares 3 2 2 2 10" xfId="8463"/>
    <cellStyle name="Separador de milhares 3 2 2 2 10 2" xfId="12928"/>
    <cellStyle name="Separador de milhares 3 2 2 2 10 2 2" xfId="30295"/>
    <cellStyle name="Separador de milhares 3 2 2 2 10 3" xfId="17323"/>
    <cellStyle name="Separador de milhares 3 2 2 2 10 3 2" xfId="25991"/>
    <cellStyle name="Separador de milhares 3 2 2 2 10 4" xfId="21679"/>
    <cellStyle name="Separador de milhares 3 2 2 2 11" xfId="8924"/>
    <cellStyle name="Separador de milhares 3 2 2 2 11 2" xfId="13276"/>
    <cellStyle name="Separador de milhares 3 2 2 2 11 2 2" xfId="30643"/>
    <cellStyle name="Separador de milhares 3 2 2 2 11 3" xfId="17717"/>
    <cellStyle name="Separador de milhares 3 2 2 2 11 3 2" xfId="26339"/>
    <cellStyle name="Separador de milhares 3 2 2 2 11 4" xfId="22027"/>
    <cellStyle name="Separador de milhares 3 2 2 2 2" xfId="5189"/>
    <cellStyle name="Separador de milhares 3 2 2 2 2 10" xfId="8925"/>
    <cellStyle name="Separador de milhares 3 2 2 2 2 10 2" xfId="13277"/>
    <cellStyle name="Separador de milhares 3 2 2 2 2 10 2 2" xfId="30644"/>
    <cellStyle name="Separador de milhares 3 2 2 2 2 10 3" xfId="17718"/>
    <cellStyle name="Separador de milhares 3 2 2 2 2 10 3 2" xfId="26340"/>
    <cellStyle name="Separador de milhares 3 2 2 2 2 10 4" xfId="22028"/>
    <cellStyle name="Separador de milhares 3 2 2 2 2 2" xfId="5190"/>
    <cellStyle name="Separador de milhares 3 2 2 2 2 2 2" xfId="5191"/>
    <cellStyle name="Separador de milhares 3 2 2 2 2 2 2 2" xfId="5192"/>
    <cellStyle name="Separador de milhares 3 2 2 2 2 2 2 3" xfId="5193"/>
    <cellStyle name="Separador de milhares 3 2 2 2 2 2 3" xfId="5194"/>
    <cellStyle name="Separador de milhares 3 2 2 2 2 2 3 2" xfId="5195"/>
    <cellStyle name="Separador de milhares 3 2 2 2 2 2 3 3" xfId="5196"/>
    <cellStyle name="Separador de milhares 3 2 2 2 2 2 4" xfId="5197"/>
    <cellStyle name="Separador de milhares 3 2 2 2 2 2 5" xfId="5198"/>
    <cellStyle name="Separador de milhares 3 2 2 2 2 2 6" xfId="8926"/>
    <cellStyle name="Separador de milhares 3 2 2 2 2 2 6 2" xfId="13278"/>
    <cellStyle name="Separador de milhares 3 2 2 2 2 2 6 2 2" xfId="30645"/>
    <cellStyle name="Separador de milhares 3 2 2 2 2 2 6 3" xfId="17719"/>
    <cellStyle name="Separador de milhares 3 2 2 2 2 2 6 3 2" xfId="26341"/>
    <cellStyle name="Separador de milhares 3 2 2 2 2 2 6 4" xfId="22029"/>
    <cellStyle name="Separador de milhares 3 2 2 2 2 3" xfId="5199"/>
    <cellStyle name="Separador de milhares 3 2 2 2 2 3 2" xfId="5200"/>
    <cellStyle name="Separador de milhares 3 2 2 2 2 3 2 2" xfId="5201"/>
    <cellStyle name="Separador de milhares 3 2 2 2 2 3 2 3" xfId="5202"/>
    <cellStyle name="Separador de milhares 3 2 2 2 2 3 3" xfId="5203"/>
    <cellStyle name="Separador de milhares 3 2 2 2 2 3 3 2" xfId="5204"/>
    <cellStyle name="Separador de milhares 3 2 2 2 2 3 3 3" xfId="5205"/>
    <cellStyle name="Separador de milhares 3 2 2 2 2 3 4" xfId="5206"/>
    <cellStyle name="Separador de milhares 3 2 2 2 2 3 5" xfId="5207"/>
    <cellStyle name="Separador de milhares 3 2 2 2 2 4" xfId="5208"/>
    <cellStyle name="Separador de milhares 3 2 2 2 2 4 2" xfId="5209"/>
    <cellStyle name="Separador de milhares 3 2 2 2 2 4 2 2" xfId="5210"/>
    <cellStyle name="Separador de milhares 3 2 2 2 2 4 2 3" xfId="5211"/>
    <cellStyle name="Separador de milhares 3 2 2 2 2 4 3" xfId="5212"/>
    <cellStyle name="Separador de milhares 3 2 2 2 2 4 4" xfId="5213"/>
    <cellStyle name="Separador de milhares 3 2 2 2 2 5" xfId="5214"/>
    <cellStyle name="Separador de milhares 3 2 2 2 2 5 2" xfId="5215"/>
    <cellStyle name="Separador de milhares 3 2 2 2 2 5 2 2" xfId="5216"/>
    <cellStyle name="Separador de milhares 3 2 2 2 2 5 2 3" xfId="5217"/>
    <cellStyle name="Separador de milhares 3 2 2 2 2 5 3" xfId="5218"/>
    <cellStyle name="Separador de milhares 3 2 2 2 2 5 4" xfId="5219"/>
    <cellStyle name="Separador de milhares 3 2 2 2 2 6" xfId="5220"/>
    <cellStyle name="Separador de milhares 3 2 2 2 2 6 2" xfId="5221"/>
    <cellStyle name="Separador de milhares 3 2 2 2 2 6 3" xfId="5222"/>
    <cellStyle name="Separador de milhares 3 2 2 2 2 7" xfId="5223"/>
    <cellStyle name="Separador de milhares 3 2 2 2 2 8" xfId="5224"/>
    <cellStyle name="Separador de milhares 3 2 2 2 2 9" xfId="8464"/>
    <cellStyle name="Separador de milhares 3 2 2 2 2 9 2" xfId="12929"/>
    <cellStyle name="Separador de milhares 3 2 2 2 2 9 2 2" xfId="30296"/>
    <cellStyle name="Separador de milhares 3 2 2 2 2 9 3" xfId="17324"/>
    <cellStyle name="Separador de milhares 3 2 2 2 2 9 3 2" xfId="25992"/>
    <cellStyle name="Separador de milhares 3 2 2 2 2 9 4" xfId="21680"/>
    <cellStyle name="Separador de milhares 3 2 2 2 3" xfId="5225"/>
    <cellStyle name="Separador de milhares 3 2 2 2 3 2" xfId="5226"/>
    <cellStyle name="Separador de milhares 3 2 2 2 3 2 2" xfId="5227"/>
    <cellStyle name="Separador de milhares 3 2 2 2 3 2 3" xfId="5228"/>
    <cellStyle name="Separador de milhares 3 2 2 2 3 3" xfId="5229"/>
    <cellStyle name="Separador de milhares 3 2 2 2 3 3 2" xfId="5230"/>
    <cellStyle name="Separador de milhares 3 2 2 2 3 3 3" xfId="5231"/>
    <cellStyle name="Separador de milhares 3 2 2 2 3 4" xfId="5232"/>
    <cellStyle name="Separador de milhares 3 2 2 2 3 5" xfId="5233"/>
    <cellStyle name="Separador de milhares 3 2 2 2 3 6" xfId="8927"/>
    <cellStyle name="Separador de milhares 3 2 2 2 3 6 2" xfId="13279"/>
    <cellStyle name="Separador de milhares 3 2 2 2 3 6 2 2" xfId="30646"/>
    <cellStyle name="Separador de milhares 3 2 2 2 3 6 3" xfId="17720"/>
    <cellStyle name="Separador de milhares 3 2 2 2 3 6 3 2" xfId="26342"/>
    <cellStyle name="Separador de milhares 3 2 2 2 3 6 4" xfId="22030"/>
    <cellStyle name="Separador de milhares 3 2 2 2 4" xfId="5234"/>
    <cellStyle name="Separador de milhares 3 2 2 2 4 2" xfId="5235"/>
    <cellStyle name="Separador de milhares 3 2 2 2 4 2 2" xfId="5236"/>
    <cellStyle name="Separador de milhares 3 2 2 2 4 2 3" xfId="5237"/>
    <cellStyle name="Separador de milhares 3 2 2 2 4 3" xfId="5238"/>
    <cellStyle name="Separador de milhares 3 2 2 2 4 3 2" xfId="5239"/>
    <cellStyle name="Separador de milhares 3 2 2 2 4 3 3" xfId="5240"/>
    <cellStyle name="Separador de milhares 3 2 2 2 4 4" xfId="5241"/>
    <cellStyle name="Separador de milhares 3 2 2 2 4 5" xfId="5242"/>
    <cellStyle name="Separador de milhares 3 2 2 2 5" xfId="5243"/>
    <cellStyle name="Separador de milhares 3 2 2 2 5 2" xfId="5244"/>
    <cellStyle name="Separador de milhares 3 2 2 2 5 2 2" xfId="5245"/>
    <cellStyle name="Separador de milhares 3 2 2 2 5 2 3" xfId="5246"/>
    <cellStyle name="Separador de milhares 3 2 2 2 5 3" xfId="5247"/>
    <cellStyle name="Separador de milhares 3 2 2 2 5 4" xfId="5248"/>
    <cellStyle name="Separador de milhares 3 2 2 2 6" xfId="5249"/>
    <cellStyle name="Separador de milhares 3 2 2 2 6 2" xfId="5250"/>
    <cellStyle name="Separador de milhares 3 2 2 2 6 2 2" xfId="5251"/>
    <cellStyle name="Separador de milhares 3 2 2 2 6 2 3" xfId="5252"/>
    <cellStyle name="Separador de milhares 3 2 2 2 6 3" xfId="5253"/>
    <cellStyle name="Separador de milhares 3 2 2 2 6 4" xfId="5254"/>
    <cellStyle name="Separador de milhares 3 2 2 2 7" xfId="5255"/>
    <cellStyle name="Separador de milhares 3 2 2 2 7 2" xfId="5256"/>
    <cellStyle name="Separador de milhares 3 2 2 2 7 3" xfId="5257"/>
    <cellStyle name="Separador de milhares 3 2 2 2 8" xfId="5258"/>
    <cellStyle name="Separador de milhares 3 2 2 2 9" xfId="5259"/>
    <cellStyle name="Separador de milhares 3 2 2 3" xfId="5260"/>
    <cellStyle name="Separador de milhares 3 2 2 3 10" xfId="8928"/>
    <cellStyle name="Separador de milhares 3 2 2 3 10 2" xfId="13280"/>
    <cellStyle name="Separador de milhares 3 2 2 3 10 2 2" xfId="30647"/>
    <cellStyle name="Separador de milhares 3 2 2 3 10 3" xfId="17721"/>
    <cellStyle name="Separador de milhares 3 2 2 3 10 3 2" xfId="26343"/>
    <cellStyle name="Separador de milhares 3 2 2 3 10 4" xfId="22031"/>
    <cellStyle name="Separador de milhares 3 2 2 3 2" xfId="5261"/>
    <cellStyle name="Separador de milhares 3 2 2 3 2 2" xfId="5262"/>
    <cellStyle name="Separador de milhares 3 2 2 3 2 2 2" xfId="5263"/>
    <cellStyle name="Separador de milhares 3 2 2 3 2 2 3" xfId="5264"/>
    <cellStyle name="Separador de milhares 3 2 2 3 2 3" xfId="5265"/>
    <cellStyle name="Separador de milhares 3 2 2 3 2 3 2" xfId="5266"/>
    <cellStyle name="Separador de milhares 3 2 2 3 2 3 3" xfId="5267"/>
    <cellStyle name="Separador de milhares 3 2 2 3 2 4" xfId="5268"/>
    <cellStyle name="Separador de milhares 3 2 2 3 2 5" xfId="5269"/>
    <cellStyle name="Separador de milhares 3 2 2 3 2 6" xfId="8929"/>
    <cellStyle name="Separador de milhares 3 2 2 3 2 6 2" xfId="13281"/>
    <cellStyle name="Separador de milhares 3 2 2 3 2 6 2 2" xfId="30648"/>
    <cellStyle name="Separador de milhares 3 2 2 3 2 6 3" xfId="17722"/>
    <cellStyle name="Separador de milhares 3 2 2 3 2 6 3 2" xfId="26344"/>
    <cellStyle name="Separador de milhares 3 2 2 3 2 6 4" xfId="22032"/>
    <cellStyle name="Separador de milhares 3 2 2 3 3" xfId="5270"/>
    <cellStyle name="Separador de milhares 3 2 2 3 3 2" xfId="5271"/>
    <cellStyle name="Separador de milhares 3 2 2 3 3 2 2" xfId="5272"/>
    <cellStyle name="Separador de milhares 3 2 2 3 3 2 3" xfId="5273"/>
    <cellStyle name="Separador de milhares 3 2 2 3 3 3" xfId="5274"/>
    <cellStyle name="Separador de milhares 3 2 2 3 3 3 2" xfId="5275"/>
    <cellStyle name="Separador de milhares 3 2 2 3 3 3 3" xfId="5276"/>
    <cellStyle name="Separador de milhares 3 2 2 3 3 4" xfId="5277"/>
    <cellStyle name="Separador de milhares 3 2 2 3 3 5" xfId="5278"/>
    <cellStyle name="Separador de milhares 3 2 2 3 4" xfId="5279"/>
    <cellStyle name="Separador de milhares 3 2 2 3 4 2" xfId="5280"/>
    <cellStyle name="Separador de milhares 3 2 2 3 4 2 2" xfId="5281"/>
    <cellStyle name="Separador de milhares 3 2 2 3 4 2 3" xfId="5282"/>
    <cellStyle name="Separador de milhares 3 2 2 3 4 3" xfId="5283"/>
    <cellStyle name="Separador de milhares 3 2 2 3 4 4" xfId="5284"/>
    <cellStyle name="Separador de milhares 3 2 2 3 5" xfId="5285"/>
    <cellStyle name="Separador de milhares 3 2 2 3 5 2" xfId="5286"/>
    <cellStyle name="Separador de milhares 3 2 2 3 5 2 2" xfId="5287"/>
    <cellStyle name="Separador de milhares 3 2 2 3 5 2 3" xfId="5288"/>
    <cellStyle name="Separador de milhares 3 2 2 3 5 3" xfId="5289"/>
    <cellStyle name="Separador de milhares 3 2 2 3 5 4" xfId="5290"/>
    <cellStyle name="Separador de milhares 3 2 2 3 6" xfId="5291"/>
    <cellStyle name="Separador de milhares 3 2 2 3 6 2" xfId="5292"/>
    <cellStyle name="Separador de milhares 3 2 2 3 6 3" xfId="5293"/>
    <cellStyle name="Separador de milhares 3 2 2 3 7" xfId="5294"/>
    <cellStyle name="Separador de milhares 3 2 2 3 8" xfId="5295"/>
    <cellStyle name="Separador de milhares 3 2 2 3 9" xfId="8465"/>
    <cellStyle name="Separador de milhares 3 2 2 3 9 2" xfId="12930"/>
    <cellStyle name="Separador de milhares 3 2 2 3 9 2 2" xfId="30297"/>
    <cellStyle name="Separador de milhares 3 2 2 3 9 3" xfId="17325"/>
    <cellStyle name="Separador de milhares 3 2 2 3 9 3 2" xfId="25993"/>
    <cellStyle name="Separador de milhares 3 2 2 3 9 4" xfId="21681"/>
    <cellStyle name="Separador de milhares 3 2 2 4" xfId="5296"/>
    <cellStyle name="Separador de milhares 3 2 2 4 2" xfId="5297"/>
    <cellStyle name="Separador de milhares 3 2 2 4 2 2" xfId="5298"/>
    <cellStyle name="Separador de milhares 3 2 2 4 2 3" xfId="5299"/>
    <cellStyle name="Separador de milhares 3 2 2 4 3" xfId="5300"/>
    <cellStyle name="Separador de milhares 3 2 2 4 3 2" xfId="5301"/>
    <cellStyle name="Separador de milhares 3 2 2 4 3 3" xfId="5302"/>
    <cellStyle name="Separador de milhares 3 2 2 4 4" xfId="5303"/>
    <cellStyle name="Separador de milhares 3 2 2 4 5" xfId="5304"/>
    <cellStyle name="Separador de milhares 3 2 2 4 6" xfId="8930"/>
    <cellStyle name="Separador de milhares 3 2 2 4 6 2" xfId="13282"/>
    <cellStyle name="Separador de milhares 3 2 2 4 6 2 2" xfId="30649"/>
    <cellStyle name="Separador de milhares 3 2 2 4 6 3" xfId="17723"/>
    <cellStyle name="Separador de milhares 3 2 2 4 6 3 2" xfId="26345"/>
    <cellStyle name="Separador de milhares 3 2 2 4 6 4" xfId="22033"/>
    <cellStyle name="Separador de milhares 3 2 2 5" xfId="5305"/>
    <cellStyle name="Separador de milhares 3 2 2 5 2" xfId="5306"/>
    <cellStyle name="Separador de milhares 3 2 2 5 2 2" xfId="5307"/>
    <cellStyle name="Separador de milhares 3 2 2 5 2 3" xfId="5308"/>
    <cellStyle name="Separador de milhares 3 2 2 5 3" xfId="5309"/>
    <cellStyle name="Separador de milhares 3 2 2 5 3 2" xfId="5310"/>
    <cellStyle name="Separador de milhares 3 2 2 5 3 3" xfId="5311"/>
    <cellStyle name="Separador de milhares 3 2 2 5 4" xfId="5312"/>
    <cellStyle name="Separador de milhares 3 2 2 5 5" xfId="5313"/>
    <cellStyle name="Separador de milhares 3 2 2 6" xfId="5314"/>
    <cellStyle name="Separador de milhares 3 2 2 6 2" xfId="5315"/>
    <cellStyle name="Separador de milhares 3 2 2 6 2 2" xfId="5316"/>
    <cellStyle name="Separador de milhares 3 2 2 6 2 3" xfId="5317"/>
    <cellStyle name="Separador de milhares 3 2 2 6 3" xfId="5318"/>
    <cellStyle name="Separador de milhares 3 2 2 6 4" xfId="5319"/>
    <cellStyle name="Separador de milhares 3 2 2 7" xfId="5320"/>
    <cellStyle name="Separador de milhares 3 2 2 7 2" xfId="5321"/>
    <cellStyle name="Separador de milhares 3 2 2 7 2 2" xfId="5322"/>
    <cellStyle name="Separador de milhares 3 2 2 7 2 3" xfId="5323"/>
    <cellStyle name="Separador de milhares 3 2 2 7 3" xfId="5324"/>
    <cellStyle name="Separador de milhares 3 2 2 7 4" xfId="5325"/>
    <cellStyle name="Separador de milhares 3 2 2 8" xfId="5326"/>
    <cellStyle name="Separador de milhares 3 2 2 8 2" xfId="5327"/>
    <cellStyle name="Separador de milhares 3 2 2 8 3" xfId="5328"/>
    <cellStyle name="Separador de milhares 3 2 2 9" xfId="5329"/>
    <cellStyle name="Separador de milhares 3 2 3" xfId="5330"/>
    <cellStyle name="Separador de milhares 3 2 3 10" xfId="5331"/>
    <cellStyle name="Separador de milhares 3 2 3 11" xfId="8466"/>
    <cellStyle name="Separador de milhares 3 2 3 11 2" xfId="12931"/>
    <cellStyle name="Separador de milhares 3 2 3 11 2 2" xfId="30298"/>
    <cellStyle name="Separador de milhares 3 2 3 11 3" xfId="17326"/>
    <cellStyle name="Separador de milhares 3 2 3 11 3 2" xfId="25994"/>
    <cellStyle name="Separador de milhares 3 2 3 11 4" xfId="21682"/>
    <cellStyle name="Separador de milhares 3 2 3 12" xfId="8931"/>
    <cellStyle name="Separador de milhares 3 2 3 12 2" xfId="13283"/>
    <cellStyle name="Separador de milhares 3 2 3 12 2 2" xfId="30650"/>
    <cellStyle name="Separador de milhares 3 2 3 12 3" xfId="17724"/>
    <cellStyle name="Separador de milhares 3 2 3 12 3 2" xfId="26346"/>
    <cellStyle name="Separador de milhares 3 2 3 12 4" xfId="22034"/>
    <cellStyle name="Separador de milhares 3 2 3 2" xfId="5332"/>
    <cellStyle name="Separador de milhares 3 2 3 2 10" xfId="8467"/>
    <cellStyle name="Separador de milhares 3 2 3 2 10 2" xfId="12932"/>
    <cellStyle name="Separador de milhares 3 2 3 2 10 2 2" xfId="30299"/>
    <cellStyle name="Separador de milhares 3 2 3 2 10 3" xfId="17327"/>
    <cellStyle name="Separador de milhares 3 2 3 2 10 3 2" xfId="25995"/>
    <cellStyle name="Separador de milhares 3 2 3 2 10 4" xfId="21683"/>
    <cellStyle name="Separador de milhares 3 2 3 2 11" xfId="8932"/>
    <cellStyle name="Separador de milhares 3 2 3 2 11 2" xfId="13284"/>
    <cellStyle name="Separador de milhares 3 2 3 2 11 2 2" xfId="30651"/>
    <cellStyle name="Separador de milhares 3 2 3 2 11 3" xfId="17725"/>
    <cellStyle name="Separador de milhares 3 2 3 2 11 3 2" xfId="26347"/>
    <cellStyle name="Separador de milhares 3 2 3 2 11 4" xfId="22035"/>
    <cellStyle name="Separador de milhares 3 2 3 2 2" xfId="5333"/>
    <cellStyle name="Separador de milhares 3 2 3 2 2 10" xfId="8933"/>
    <cellStyle name="Separador de milhares 3 2 3 2 2 10 2" xfId="13285"/>
    <cellStyle name="Separador de milhares 3 2 3 2 2 10 2 2" xfId="30652"/>
    <cellStyle name="Separador de milhares 3 2 3 2 2 10 3" xfId="17726"/>
    <cellStyle name="Separador de milhares 3 2 3 2 2 10 3 2" xfId="26348"/>
    <cellStyle name="Separador de milhares 3 2 3 2 2 10 4" xfId="22036"/>
    <cellStyle name="Separador de milhares 3 2 3 2 2 2" xfId="5334"/>
    <cellStyle name="Separador de milhares 3 2 3 2 2 2 2" xfId="5335"/>
    <cellStyle name="Separador de milhares 3 2 3 2 2 2 2 2" xfId="5336"/>
    <cellStyle name="Separador de milhares 3 2 3 2 2 2 2 3" xfId="5337"/>
    <cellStyle name="Separador de milhares 3 2 3 2 2 2 3" xfId="5338"/>
    <cellStyle name="Separador de milhares 3 2 3 2 2 2 3 2" xfId="5339"/>
    <cellStyle name="Separador de milhares 3 2 3 2 2 2 3 3" xfId="5340"/>
    <cellStyle name="Separador de milhares 3 2 3 2 2 2 4" xfId="5341"/>
    <cellStyle name="Separador de milhares 3 2 3 2 2 2 5" xfId="5342"/>
    <cellStyle name="Separador de milhares 3 2 3 2 2 2 6" xfId="8934"/>
    <cellStyle name="Separador de milhares 3 2 3 2 2 2 6 2" xfId="13286"/>
    <cellStyle name="Separador de milhares 3 2 3 2 2 2 6 2 2" xfId="30653"/>
    <cellStyle name="Separador de milhares 3 2 3 2 2 2 6 3" xfId="17727"/>
    <cellStyle name="Separador de milhares 3 2 3 2 2 2 6 3 2" xfId="26349"/>
    <cellStyle name="Separador de milhares 3 2 3 2 2 2 6 4" xfId="22037"/>
    <cellStyle name="Separador de milhares 3 2 3 2 2 3" xfId="5343"/>
    <cellStyle name="Separador de milhares 3 2 3 2 2 3 2" xfId="5344"/>
    <cellStyle name="Separador de milhares 3 2 3 2 2 3 2 2" xfId="5345"/>
    <cellStyle name="Separador de milhares 3 2 3 2 2 3 2 3" xfId="5346"/>
    <cellStyle name="Separador de milhares 3 2 3 2 2 3 3" xfId="5347"/>
    <cellStyle name="Separador de milhares 3 2 3 2 2 3 3 2" xfId="5348"/>
    <cellStyle name="Separador de milhares 3 2 3 2 2 3 3 3" xfId="5349"/>
    <cellStyle name="Separador de milhares 3 2 3 2 2 3 4" xfId="5350"/>
    <cellStyle name="Separador de milhares 3 2 3 2 2 3 5" xfId="5351"/>
    <cellStyle name="Separador de milhares 3 2 3 2 2 4" xfId="5352"/>
    <cellStyle name="Separador de milhares 3 2 3 2 2 4 2" xfId="5353"/>
    <cellStyle name="Separador de milhares 3 2 3 2 2 4 2 2" xfId="5354"/>
    <cellStyle name="Separador de milhares 3 2 3 2 2 4 2 3" xfId="5355"/>
    <cellStyle name="Separador de milhares 3 2 3 2 2 4 3" xfId="5356"/>
    <cellStyle name="Separador de milhares 3 2 3 2 2 4 4" xfId="5357"/>
    <cellStyle name="Separador de milhares 3 2 3 2 2 5" xfId="5358"/>
    <cellStyle name="Separador de milhares 3 2 3 2 2 5 2" xfId="5359"/>
    <cellStyle name="Separador de milhares 3 2 3 2 2 5 2 2" xfId="5360"/>
    <cellStyle name="Separador de milhares 3 2 3 2 2 5 2 3" xfId="5361"/>
    <cellStyle name="Separador de milhares 3 2 3 2 2 5 3" xfId="5362"/>
    <cellStyle name="Separador de milhares 3 2 3 2 2 5 4" xfId="5363"/>
    <cellStyle name="Separador de milhares 3 2 3 2 2 6" xfId="5364"/>
    <cellStyle name="Separador de milhares 3 2 3 2 2 6 2" xfId="5365"/>
    <cellStyle name="Separador de milhares 3 2 3 2 2 6 3" xfId="5366"/>
    <cellStyle name="Separador de milhares 3 2 3 2 2 7" xfId="5367"/>
    <cellStyle name="Separador de milhares 3 2 3 2 2 8" xfId="5368"/>
    <cellStyle name="Separador de milhares 3 2 3 2 2 9" xfId="8468"/>
    <cellStyle name="Separador de milhares 3 2 3 2 2 9 2" xfId="12933"/>
    <cellStyle name="Separador de milhares 3 2 3 2 2 9 2 2" xfId="30300"/>
    <cellStyle name="Separador de milhares 3 2 3 2 2 9 3" xfId="17328"/>
    <cellStyle name="Separador de milhares 3 2 3 2 2 9 3 2" xfId="25996"/>
    <cellStyle name="Separador de milhares 3 2 3 2 2 9 4" xfId="21684"/>
    <cellStyle name="Separador de milhares 3 2 3 2 3" xfId="5369"/>
    <cellStyle name="Separador de milhares 3 2 3 2 3 2" xfId="5370"/>
    <cellStyle name="Separador de milhares 3 2 3 2 3 2 2" xfId="5371"/>
    <cellStyle name="Separador de milhares 3 2 3 2 3 2 3" xfId="5372"/>
    <cellStyle name="Separador de milhares 3 2 3 2 3 3" xfId="5373"/>
    <cellStyle name="Separador de milhares 3 2 3 2 3 3 2" xfId="5374"/>
    <cellStyle name="Separador de milhares 3 2 3 2 3 3 3" xfId="5375"/>
    <cellStyle name="Separador de milhares 3 2 3 2 3 4" xfId="5376"/>
    <cellStyle name="Separador de milhares 3 2 3 2 3 5" xfId="5377"/>
    <cellStyle name="Separador de milhares 3 2 3 2 3 6" xfId="8935"/>
    <cellStyle name="Separador de milhares 3 2 3 2 3 6 2" xfId="13287"/>
    <cellStyle name="Separador de milhares 3 2 3 2 3 6 2 2" xfId="30654"/>
    <cellStyle name="Separador de milhares 3 2 3 2 3 6 3" xfId="17728"/>
    <cellStyle name="Separador de milhares 3 2 3 2 3 6 3 2" xfId="26350"/>
    <cellStyle name="Separador de milhares 3 2 3 2 3 6 4" xfId="22038"/>
    <cellStyle name="Separador de milhares 3 2 3 2 4" xfId="5378"/>
    <cellStyle name="Separador de milhares 3 2 3 2 4 2" xfId="5379"/>
    <cellStyle name="Separador de milhares 3 2 3 2 4 2 2" xfId="5380"/>
    <cellStyle name="Separador de milhares 3 2 3 2 4 2 3" xfId="5381"/>
    <cellStyle name="Separador de milhares 3 2 3 2 4 3" xfId="5382"/>
    <cellStyle name="Separador de milhares 3 2 3 2 4 3 2" xfId="5383"/>
    <cellStyle name="Separador de milhares 3 2 3 2 4 3 3" xfId="5384"/>
    <cellStyle name="Separador de milhares 3 2 3 2 4 4" xfId="5385"/>
    <cellStyle name="Separador de milhares 3 2 3 2 4 5" xfId="5386"/>
    <cellStyle name="Separador de milhares 3 2 3 2 5" xfId="5387"/>
    <cellStyle name="Separador de milhares 3 2 3 2 5 2" xfId="5388"/>
    <cellStyle name="Separador de milhares 3 2 3 2 5 2 2" xfId="5389"/>
    <cellStyle name="Separador de milhares 3 2 3 2 5 2 3" xfId="5390"/>
    <cellStyle name="Separador de milhares 3 2 3 2 5 3" xfId="5391"/>
    <cellStyle name="Separador de milhares 3 2 3 2 5 4" xfId="5392"/>
    <cellStyle name="Separador de milhares 3 2 3 2 6" xfId="5393"/>
    <cellStyle name="Separador de milhares 3 2 3 2 6 2" xfId="5394"/>
    <cellStyle name="Separador de milhares 3 2 3 2 6 2 2" xfId="5395"/>
    <cellStyle name="Separador de milhares 3 2 3 2 6 2 3" xfId="5396"/>
    <cellStyle name="Separador de milhares 3 2 3 2 6 3" xfId="5397"/>
    <cellStyle name="Separador de milhares 3 2 3 2 6 4" xfId="5398"/>
    <cellStyle name="Separador de milhares 3 2 3 2 7" xfId="5399"/>
    <cellStyle name="Separador de milhares 3 2 3 2 7 2" xfId="5400"/>
    <cellStyle name="Separador de milhares 3 2 3 2 7 3" xfId="5401"/>
    <cellStyle name="Separador de milhares 3 2 3 2 8" xfId="5402"/>
    <cellStyle name="Separador de milhares 3 2 3 2 9" xfId="5403"/>
    <cellStyle name="Separador de milhares 3 2 3 3" xfId="5404"/>
    <cellStyle name="Separador de milhares 3 2 3 3 10" xfId="8936"/>
    <cellStyle name="Separador de milhares 3 2 3 3 10 2" xfId="13288"/>
    <cellStyle name="Separador de milhares 3 2 3 3 10 2 2" xfId="30655"/>
    <cellStyle name="Separador de milhares 3 2 3 3 10 3" xfId="17729"/>
    <cellStyle name="Separador de milhares 3 2 3 3 10 3 2" xfId="26351"/>
    <cellStyle name="Separador de milhares 3 2 3 3 10 4" xfId="22039"/>
    <cellStyle name="Separador de milhares 3 2 3 3 2" xfId="5405"/>
    <cellStyle name="Separador de milhares 3 2 3 3 2 2" xfId="5406"/>
    <cellStyle name="Separador de milhares 3 2 3 3 2 2 2" xfId="5407"/>
    <cellStyle name="Separador de milhares 3 2 3 3 2 2 3" xfId="5408"/>
    <cellStyle name="Separador de milhares 3 2 3 3 2 3" xfId="5409"/>
    <cellStyle name="Separador de milhares 3 2 3 3 2 3 2" xfId="5410"/>
    <cellStyle name="Separador de milhares 3 2 3 3 2 3 3" xfId="5411"/>
    <cellStyle name="Separador de milhares 3 2 3 3 2 4" xfId="5412"/>
    <cellStyle name="Separador de milhares 3 2 3 3 2 5" xfId="5413"/>
    <cellStyle name="Separador de milhares 3 2 3 3 2 6" xfId="8937"/>
    <cellStyle name="Separador de milhares 3 2 3 3 2 6 2" xfId="13289"/>
    <cellStyle name="Separador de milhares 3 2 3 3 2 6 2 2" xfId="30656"/>
    <cellStyle name="Separador de milhares 3 2 3 3 2 6 3" xfId="17730"/>
    <cellStyle name="Separador de milhares 3 2 3 3 2 6 3 2" xfId="26352"/>
    <cellStyle name="Separador de milhares 3 2 3 3 2 6 4" xfId="22040"/>
    <cellStyle name="Separador de milhares 3 2 3 3 3" xfId="5414"/>
    <cellStyle name="Separador de milhares 3 2 3 3 3 2" xfId="5415"/>
    <cellStyle name="Separador de milhares 3 2 3 3 3 2 2" xfId="5416"/>
    <cellStyle name="Separador de milhares 3 2 3 3 3 2 3" xfId="5417"/>
    <cellStyle name="Separador de milhares 3 2 3 3 3 3" xfId="5418"/>
    <cellStyle name="Separador de milhares 3 2 3 3 3 3 2" xfId="5419"/>
    <cellStyle name="Separador de milhares 3 2 3 3 3 3 3" xfId="5420"/>
    <cellStyle name="Separador de milhares 3 2 3 3 3 4" xfId="5421"/>
    <cellStyle name="Separador de milhares 3 2 3 3 3 5" xfId="5422"/>
    <cellStyle name="Separador de milhares 3 2 3 3 4" xfId="5423"/>
    <cellStyle name="Separador de milhares 3 2 3 3 4 2" xfId="5424"/>
    <cellStyle name="Separador de milhares 3 2 3 3 4 2 2" xfId="5425"/>
    <cellStyle name="Separador de milhares 3 2 3 3 4 2 3" xfId="5426"/>
    <cellStyle name="Separador de milhares 3 2 3 3 4 3" xfId="5427"/>
    <cellStyle name="Separador de milhares 3 2 3 3 4 4" xfId="5428"/>
    <cellStyle name="Separador de milhares 3 2 3 3 5" xfId="5429"/>
    <cellStyle name="Separador de milhares 3 2 3 3 5 2" xfId="5430"/>
    <cellStyle name="Separador de milhares 3 2 3 3 5 2 2" xfId="5431"/>
    <cellStyle name="Separador de milhares 3 2 3 3 5 2 3" xfId="5432"/>
    <cellStyle name="Separador de milhares 3 2 3 3 5 3" xfId="5433"/>
    <cellStyle name="Separador de milhares 3 2 3 3 5 4" xfId="5434"/>
    <cellStyle name="Separador de milhares 3 2 3 3 6" xfId="5435"/>
    <cellStyle name="Separador de milhares 3 2 3 3 6 2" xfId="5436"/>
    <cellStyle name="Separador de milhares 3 2 3 3 6 3" xfId="5437"/>
    <cellStyle name="Separador de milhares 3 2 3 3 7" xfId="5438"/>
    <cellStyle name="Separador de milhares 3 2 3 3 8" xfId="5439"/>
    <cellStyle name="Separador de milhares 3 2 3 3 9" xfId="8469"/>
    <cellStyle name="Separador de milhares 3 2 3 3 9 2" xfId="12934"/>
    <cellStyle name="Separador de milhares 3 2 3 3 9 2 2" xfId="30301"/>
    <cellStyle name="Separador de milhares 3 2 3 3 9 3" xfId="17329"/>
    <cellStyle name="Separador de milhares 3 2 3 3 9 3 2" xfId="25997"/>
    <cellStyle name="Separador de milhares 3 2 3 3 9 4" xfId="21685"/>
    <cellStyle name="Separador de milhares 3 2 3 4" xfId="5440"/>
    <cellStyle name="Separador de milhares 3 2 3 4 2" xfId="5441"/>
    <cellStyle name="Separador de milhares 3 2 3 4 2 2" xfId="5442"/>
    <cellStyle name="Separador de milhares 3 2 3 4 2 3" xfId="5443"/>
    <cellStyle name="Separador de milhares 3 2 3 4 3" xfId="5444"/>
    <cellStyle name="Separador de milhares 3 2 3 4 3 2" xfId="5445"/>
    <cellStyle name="Separador de milhares 3 2 3 4 3 3" xfId="5446"/>
    <cellStyle name="Separador de milhares 3 2 3 4 4" xfId="5447"/>
    <cellStyle name="Separador de milhares 3 2 3 4 5" xfId="5448"/>
    <cellStyle name="Separador de milhares 3 2 3 4 6" xfId="8938"/>
    <cellStyle name="Separador de milhares 3 2 3 4 6 2" xfId="13290"/>
    <cellStyle name="Separador de milhares 3 2 3 4 6 2 2" xfId="30657"/>
    <cellStyle name="Separador de milhares 3 2 3 4 6 3" xfId="17731"/>
    <cellStyle name="Separador de milhares 3 2 3 4 6 3 2" xfId="26353"/>
    <cellStyle name="Separador de milhares 3 2 3 4 6 4" xfId="22041"/>
    <cellStyle name="Separador de milhares 3 2 3 5" xfId="5449"/>
    <cellStyle name="Separador de milhares 3 2 3 5 2" xfId="5450"/>
    <cellStyle name="Separador de milhares 3 2 3 5 2 2" xfId="5451"/>
    <cellStyle name="Separador de milhares 3 2 3 5 2 3" xfId="5452"/>
    <cellStyle name="Separador de milhares 3 2 3 5 3" xfId="5453"/>
    <cellStyle name="Separador de milhares 3 2 3 5 3 2" xfId="5454"/>
    <cellStyle name="Separador de milhares 3 2 3 5 3 3" xfId="5455"/>
    <cellStyle name="Separador de milhares 3 2 3 5 4" xfId="5456"/>
    <cellStyle name="Separador de milhares 3 2 3 5 5" xfId="5457"/>
    <cellStyle name="Separador de milhares 3 2 3 6" xfId="5458"/>
    <cellStyle name="Separador de milhares 3 2 3 6 2" xfId="5459"/>
    <cellStyle name="Separador de milhares 3 2 3 6 2 2" xfId="5460"/>
    <cellStyle name="Separador de milhares 3 2 3 6 2 3" xfId="5461"/>
    <cellStyle name="Separador de milhares 3 2 3 6 3" xfId="5462"/>
    <cellStyle name="Separador de milhares 3 2 3 6 4" xfId="5463"/>
    <cellStyle name="Separador de milhares 3 2 3 7" xfId="5464"/>
    <cellStyle name="Separador de milhares 3 2 3 7 2" xfId="5465"/>
    <cellStyle name="Separador de milhares 3 2 3 7 2 2" xfId="5466"/>
    <cellStyle name="Separador de milhares 3 2 3 7 2 3" xfId="5467"/>
    <cellStyle name="Separador de milhares 3 2 3 7 3" xfId="5468"/>
    <cellStyle name="Separador de milhares 3 2 3 7 4" xfId="5469"/>
    <cellStyle name="Separador de milhares 3 2 3 8" xfId="5470"/>
    <cellStyle name="Separador de milhares 3 2 3 8 2" xfId="5471"/>
    <cellStyle name="Separador de milhares 3 2 3 8 3" xfId="5472"/>
    <cellStyle name="Separador de milhares 3 2 3 9" xfId="5473"/>
    <cellStyle name="Separador de milhares 3 2 4" xfId="5474"/>
    <cellStyle name="Separador de milhares 3 2 4 10" xfId="8470"/>
    <cellStyle name="Separador de milhares 3 2 4 10 2" xfId="12935"/>
    <cellStyle name="Separador de milhares 3 2 4 10 2 2" xfId="30302"/>
    <cellStyle name="Separador de milhares 3 2 4 10 3" xfId="17330"/>
    <cellStyle name="Separador de milhares 3 2 4 10 3 2" xfId="25998"/>
    <cellStyle name="Separador de milhares 3 2 4 10 4" xfId="21686"/>
    <cellStyle name="Separador de milhares 3 2 4 11" xfId="8939"/>
    <cellStyle name="Separador de milhares 3 2 4 11 2" xfId="13291"/>
    <cellStyle name="Separador de milhares 3 2 4 11 2 2" xfId="30658"/>
    <cellStyle name="Separador de milhares 3 2 4 11 3" xfId="17732"/>
    <cellStyle name="Separador de milhares 3 2 4 11 3 2" xfId="26354"/>
    <cellStyle name="Separador de milhares 3 2 4 11 4" xfId="22042"/>
    <cellStyle name="Separador de milhares 3 2 4 2" xfId="5475"/>
    <cellStyle name="Separador de milhares 3 2 4 2 10" xfId="8940"/>
    <cellStyle name="Separador de milhares 3 2 4 2 10 2" xfId="13292"/>
    <cellStyle name="Separador de milhares 3 2 4 2 10 2 2" xfId="30659"/>
    <cellStyle name="Separador de milhares 3 2 4 2 10 3" xfId="17733"/>
    <cellStyle name="Separador de milhares 3 2 4 2 10 3 2" xfId="26355"/>
    <cellStyle name="Separador de milhares 3 2 4 2 10 4" xfId="22043"/>
    <cellStyle name="Separador de milhares 3 2 4 2 2" xfId="5476"/>
    <cellStyle name="Separador de milhares 3 2 4 2 2 2" xfId="5477"/>
    <cellStyle name="Separador de milhares 3 2 4 2 2 2 2" xfId="5478"/>
    <cellStyle name="Separador de milhares 3 2 4 2 2 2 3" xfId="5479"/>
    <cellStyle name="Separador de milhares 3 2 4 2 2 3" xfId="5480"/>
    <cellStyle name="Separador de milhares 3 2 4 2 2 3 2" xfId="5481"/>
    <cellStyle name="Separador de milhares 3 2 4 2 2 3 3" xfId="5482"/>
    <cellStyle name="Separador de milhares 3 2 4 2 2 4" xfId="5483"/>
    <cellStyle name="Separador de milhares 3 2 4 2 2 5" xfId="5484"/>
    <cellStyle name="Separador de milhares 3 2 4 2 2 6" xfId="8941"/>
    <cellStyle name="Separador de milhares 3 2 4 2 2 6 2" xfId="13293"/>
    <cellStyle name="Separador de milhares 3 2 4 2 2 6 2 2" xfId="30660"/>
    <cellStyle name="Separador de milhares 3 2 4 2 2 6 3" xfId="17734"/>
    <cellStyle name="Separador de milhares 3 2 4 2 2 6 3 2" xfId="26356"/>
    <cellStyle name="Separador de milhares 3 2 4 2 2 6 4" xfId="22044"/>
    <cellStyle name="Separador de milhares 3 2 4 2 3" xfId="5485"/>
    <cellStyle name="Separador de milhares 3 2 4 2 3 2" xfId="5486"/>
    <cellStyle name="Separador de milhares 3 2 4 2 3 2 2" xfId="5487"/>
    <cellStyle name="Separador de milhares 3 2 4 2 3 2 3" xfId="5488"/>
    <cellStyle name="Separador de milhares 3 2 4 2 3 3" xfId="5489"/>
    <cellStyle name="Separador de milhares 3 2 4 2 3 3 2" xfId="5490"/>
    <cellStyle name="Separador de milhares 3 2 4 2 3 3 3" xfId="5491"/>
    <cellStyle name="Separador de milhares 3 2 4 2 3 4" xfId="5492"/>
    <cellStyle name="Separador de milhares 3 2 4 2 3 5" xfId="5493"/>
    <cellStyle name="Separador de milhares 3 2 4 2 4" xfId="5494"/>
    <cellStyle name="Separador de milhares 3 2 4 2 4 2" xfId="5495"/>
    <cellStyle name="Separador de milhares 3 2 4 2 4 2 2" xfId="5496"/>
    <cellStyle name="Separador de milhares 3 2 4 2 4 2 3" xfId="5497"/>
    <cellStyle name="Separador de milhares 3 2 4 2 4 3" xfId="5498"/>
    <cellStyle name="Separador de milhares 3 2 4 2 4 4" xfId="5499"/>
    <cellStyle name="Separador de milhares 3 2 4 2 5" xfId="5500"/>
    <cellStyle name="Separador de milhares 3 2 4 2 5 2" xfId="5501"/>
    <cellStyle name="Separador de milhares 3 2 4 2 5 2 2" xfId="5502"/>
    <cellStyle name="Separador de milhares 3 2 4 2 5 2 3" xfId="5503"/>
    <cellStyle name="Separador de milhares 3 2 4 2 5 3" xfId="5504"/>
    <cellStyle name="Separador de milhares 3 2 4 2 5 4" xfId="5505"/>
    <cellStyle name="Separador de milhares 3 2 4 2 6" xfId="5506"/>
    <cellStyle name="Separador de milhares 3 2 4 2 6 2" xfId="5507"/>
    <cellStyle name="Separador de milhares 3 2 4 2 6 3" xfId="5508"/>
    <cellStyle name="Separador de milhares 3 2 4 2 7" xfId="5509"/>
    <cellStyle name="Separador de milhares 3 2 4 2 8" xfId="5510"/>
    <cellStyle name="Separador de milhares 3 2 4 2 9" xfId="8471"/>
    <cellStyle name="Separador de milhares 3 2 4 2 9 2" xfId="12936"/>
    <cellStyle name="Separador de milhares 3 2 4 2 9 2 2" xfId="30303"/>
    <cellStyle name="Separador de milhares 3 2 4 2 9 3" xfId="17331"/>
    <cellStyle name="Separador de milhares 3 2 4 2 9 3 2" xfId="25999"/>
    <cellStyle name="Separador de milhares 3 2 4 2 9 4" xfId="21687"/>
    <cellStyle name="Separador de milhares 3 2 4 3" xfId="5511"/>
    <cellStyle name="Separador de milhares 3 2 4 3 2" xfId="5512"/>
    <cellStyle name="Separador de milhares 3 2 4 3 2 2" xfId="5513"/>
    <cellStyle name="Separador de milhares 3 2 4 3 2 3" xfId="5514"/>
    <cellStyle name="Separador de milhares 3 2 4 3 3" xfId="5515"/>
    <cellStyle name="Separador de milhares 3 2 4 3 3 2" xfId="5516"/>
    <cellStyle name="Separador de milhares 3 2 4 3 3 3" xfId="5517"/>
    <cellStyle name="Separador de milhares 3 2 4 3 4" xfId="5518"/>
    <cellStyle name="Separador de milhares 3 2 4 3 5" xfId="5519"/>
    <cellStyle name="Separador de milhares 3 2 4 3 6" xfId="8942"/>
    <cellStyle name="Separador de milhares 3 2 4 3 6 2" xfId="13294"/>
    <cellStyle name="Separador de milhares 3 2 4 3 6 2 2" xfId="30661"/>
    <cellStyle name="Separador de milhares 3 2 4 3 6 3" xfId="17735"/>
    <cellStyle name="Separador de milhares 3 2 4 3 6 3 2" xfId="26357"/>
    <cellStyle name="Separador de milhares 3 2 4 3 6 4" xfId="22045"/>
    <cellStyle name="Separador de milhares 3 2 4 4" xfId="5520"/>
    <cellStyle name="Separador de milhares 3 2 4 4 2" xfId="5521"/>
    <cellStyle name="Separador de milhares 3 2 4 4 2 2" xfId="5522"/>
    <cellStyle name="Separador de milhares 3 2 4 4 2 3" xfId="5523"/>
    <cellStyle name="Separador de milhares 3 2 4 4 3" xfId="5524"/>
    <cellStyle name="Separador de milhares 3 2 4 4 3 2" xfId="5525"/>
    <cellStyle name="Separador de milhares 3 2 4 4 3 3" xfId="5526"/>
    <cellStyle name="Separador de milhares 3 2 4 4 4" xfId="5527"/>
    <cellStyle name="Separador de milhares 3 2 4 4 5" xfId="5528"/>
    <cellStyle name="Separador de milhares 3 2 4 5" xfId="5529"/>
    <cellStyle name="Separador de milhares 3 2 4 5 2" xfId="5530"/>
    <cellStyle name="Separador de milhares 3 2 4 5 2 2" xfId="5531"/>
    <cellStyle name="Separador de milhares 3 2 4 5 2 3" xfId="5532"/>
    <cellStyle name="Separador de milhares 3 2 4 5 3" xfId="5533"/>
    <cellStyle name="Separador de milhares 3 2 4 5 4" xfId="5534"/>
    <cellStyle name="Separador de milhares 3 2 4 6" xfId="5535"/>
    <cellStyle name="Separador de milhares 3 2 4 6 2" xfId="5536"/>
    <cellStyle name="Separador de milhares 3 2 4 6 2 2" xfId="5537"/>
    <cellStyle name="Separador de milhares 3 2 4 6 2 3" xfId="5538"/>
    <cellStyle name="Separador de milhares 3 2 4 6 3" xfId="5539"/>
    <cellStyle name="Separador de milhares 3 2 4 6 4" xfId="5540"/>
    <cellStyle name="Separador de milhares 3 2 4 7" xfId="5541"/>
    <cellStyle name="Separador de milhares 3 2 4 7 2" xfId="5542"/>
    <cellStyle name="Separador de milhares 3 2 4 7 3" xfId="5543"/>
    <cellStyle name="Separador de milhares 3 2 4 8" xfId="5544"/>
    <cellStyle name="Separador de milhares 3 2 4 9" xfId="5545"/>
    <cellStyle name="Separador de milhares 3 2 5" xfId="5546"/>
    <cellStyle name="Separador de milhares 3 2 5 10" xfId="8943"/>
    <cellStyle name="Separador de milhares 3 2 5 10 2" xfId="13295"/>
    <cellStyle name="Separador de milhares 3 2 5 10 2 2" xfId="30662"/>
    <cellStyle name="Separador de milhares 3 2 5 10 3" xfId="17736"/>
    <cellStyle name="Separador de milhares 3 2 5 10 3 2" xfId="26358"/>
    <cellStyle name="Separador de milhares 3 2 5 10 4" xfId="22046"/>
    <cellStyle name="Separador de milhares 3 2 5 2" xfId="5547"/>
    <cellStyle name="Separador de milhares 3 2 5 2 2" xfId="5548"/>
    <cellStyle name="Separador de milhares 3 2 5 2 2 2" xfId="5549"/>
    <cellStyle name="Separador de milhares 3 2 5 2 2 3" xfId="5550"/>
    <cellStyle name="Separador de milhares 3 2 5 2 3" xfId="5551"/>
    <cellStyle name="Separador de milhares 3 2 5 2 3 2" xfId="5552"/>
    <cellStyle name="Separador de milhares 3 2 5 2 3 3" xfId="5553"/>
    <cellStyle name="Separador de milhares 3 2 5 2 4" xfId="5554"/>
    <cellStyle name="Separador de milhares 3 2 5 2 5" xfId="5555"/>
    <cellStyle name="Separador de milhares 3 2 5 2 6" xfId="8944"/>
    <cellStyle name="Separador de milhares 3 2 5 2 6 2" xfId="13296"/>
    <cellStyle name="Separador de milhares 3 2 5 2 6 2 2" xfId="30663"/>
    <cellStyle name="Separador de milhares 3 2 5 2 6 3" xfId="17737"/>
    <cellStyle name="Separador de milhares 3 2 5 2 6 3 2" xfId="26359"/>
    <cellStyle name="Separador de milhares 3 2 5 2 6 4" xfId="22047"/>
    <cellStyle name="Separador de milhares 3 2 5 3" xfId="5556"/>
    <cellStyle name="Separador de milhares 3 2 5 3 2" xfId="5557"/>
    <cellStyle name="Separador de milhares 3 2 5 3 2 2" xfId="5558"/>
    <cellStyle name="Separador de milhares 3 2 5 3 2 3" xfId="5559"/>
    <cellStyle name="Separador de milhares 3 2 5 3 3" xfId="5560"/>
    <cellStyle name="Separador de milhares 3 2 5 3 3 2" xfId="5561"/>
    <cellStyle name="Separador de milhares 3 2 5 3 3 3" xfId="5562"/>
    <cellStyle name="Separador de milhares 3 2 5 3 4" xfId="5563"/>
    <cellStyle name="Separador de milhares 3 2 5 3 5" xfId="5564"/>
    <cellStyle name="Separador de milhares 3 2 5 4" xfId="5565"/>
    <cellStyle name="Separador de milhares 3 2 5 4 2" xfId="5566"/>
    <cellStyle name="Separador de milhares 3 2 5 4 2 2" xfId="5567"/>
    <cellStyle name="Separador de milhares 3 2 5 4 2 3" xfId="5568"/>
    <cellStyle name="Separador de milhares 3 2 5 4 3" xfId="5569"/>
    <cellStyle name="Separador de milhares 3 2 5 4 4" xfId="5570"/>
    <cellStyle name="Separador de milhares 3 2 5 5" xfId="5571"/>
    <cellStyle name="Separador de milhares 3 2 5 5 2" xfId="5572"/>
    <cellStyle name="Separador de milhares 3 2 5 5 2 2" xfId="5573"/>
    <cellStyle name="Separador de milhares 3 2 5 5 2 3" xfId="5574"/>
    <cellStyle name="Separador de milhares 3 2 5 5 3" xfId="5575"/>
    <cellStyle name="Separador de milhares 3 2 5 5 4" xfId="5576"/>
    <cellStyle name="Separador de milhares 3 2 5 6" xfId="5577"/>
    <cellStyle name="Separador de milhares 3 2 5 6 2" xfId="5578"/>
    <cellStyle name="Separador de milhares 3 2 5 6 3" xfId="5579"/>
    <cellStyle name="Separador de milhares 3 2 5 7" xfId="5580"/>
    <cellStyle name="Separador de milhares 3 2 5 8" xfId="5581"/>
    <cellStyle name="Separador de milhares 3 2 5 9" xfId="8472"/>
    <cellStyle name="Separador de milhares 3 2 5 9 2" xfId="12937"/>
    <cellStyle name="Separador de milhares 3 2 5 9 2 2" xfId="30304"/>
    <cellStyle name="Separador de milhares 3 2 5 9 3" xfId="17332"/>
    <cellStyle name="Separador de milhares 3 2 5 9 3 2" xfId="26000"/>
    <cellStyle name="Separador de milhares 3 2 5 9 4" xfId="21688"/>
    <cellStyle name="Separador de milhares 3 2 6" xfId="5582"/>
    <cellStyle name="Separador de milhares 3 2 6 2" xfId="5583"/>
    <cellStyle name="Separador de milhares 3 2 6 2 2" xfId="5584"/>
    <cellStyle name="Separador de milhares 3 2 6 2 3" xfId="5585"/>
    <cellStyle name="Separador de milhares 3 2 6 3" xfId="5586"/>
    <cellStyle name="Separador de milhares 3 2 6 3 2" xfId="5587"/>
    <cellStyle name="Separador de milhares 3 2 6 3 3" xfId="5588"/>
    <cellStyle name="Separador de milhares 3 2 6 4" xfId="5589"/>
    <cellStyle name="Separador de milhares 3 2 6 5" xfId="5590"/>
    <cellStyle name="Separador de milhares 3 2 6 6" xfId="8945"/>
    <cellStyle name="Separador de milhares 3 2 6 6 2" xfId="13297"/>
    <cellStyle name="Separador de milhares 3 2 6 6 2 2" xfId="30664"/>
    <cellStyle name="Separador de milhares 3 2 6 6 3" xfId="17738"/>
    <cellStyle name="Separador de milhares 3 2 6 6 3 2" xfId="26360"/>
    <cellStyle name="Separador de milhares 3 2 6 6 4" xfId="22048"/>
    <cellStyle name="Separador de milhares 3 2 7" xfId="5591"/>
    <cellStyle name="Separador de milhares 3 2 7 2" xfId="5592"/>
    <cellStyle name="Separador de milhares 3 2 7 2 2" xfId="5593"/>
    <cellStyle name="Separador de milhares 3 2 7 2 3" xfId="5594"/>
    <cellStyle name="Separador de milhares 3 2 7 3" xfId="5595"/>
    <cellStyle name="Separador de milhares 3 2 7 3 2" xfId="5596"/>
    <cellStyle name="Separador de milhares 3 2 7 3 3" xfId="5597"/>
    <cellStyle name="Separador de milhares 3 2 7 4" xfId="5598"/>
    <cellStyle name="Separador de milhares 3 2 7 5" xfId="5599"/>
    <cellStyle name="Separador de milhares 3 2 8" xfId="5600"/>
    <cellStyle name="Separador de milhares 3 2 8 2" xfId="5601"/>
    <cellStyle name="Separador de milhares 3 2 8 2 2" xfId="5602"/>
    <cellStyle name="Separador de milhares 3 2 8 2 3" xfId="5603"/>
    <cellStyle name="Separador de milhares 3 2 8 3" xfId="5604"/>
    <cellStyle name="Separador de milhares 3 2 8 4" xfId="5605"/>
    <cellStyle name="Separador de milhares 3 2 9" xfId="5606"/>
    <cellStyle name="Separador de milhares 3 2 9 2" xfId="5607"/>
    <cellStyle name="Separador de milhares 3 2 9 2 2" xfId="5608"/>
    <cellStyle name="Separador de milhares 3 2 9 2 3" xfId="5609"/>
    <cellStyle name="Separador de milhares 3 2 9 3" xfId="5610"/>
    <cellStyle name="Separador de milhares 3 2 9 4" xfId="5611"/>
    <cellStyle name="Separador de milhares 3 3" xfId="5612"/>
    <cellStyle name="Separador de milhares 3 3 10" xfId="5613"/>
    <cellStyle name="Separador de milhares 3 3 11" xfId="8473"/>
    <cellStyle name="Separador de milhares 3 3 11 2" xfId="12938"/>
    <cellStyle name="Separador de milhares 3 3 11 2 2" xfId="30305"/>
    <cellStyle name="Separador de milhares 3 3 11 3" xfId="17333"/>
    <cellStyle name="Separador de milhares 3 3 11 3 2" xfId="26001"/>
    <cellStyle name="Separador de milhares 3 3 11 4" xfId="21689"/>
    <cellStyle name="Separador de milhares 3 3 12" xfId="8946"/>
    <cellStyle name="Separador de milhares 3 3 12 2" xfId="13298"/>
    <cellStyle name="Separador de milhares 3 3 12 2 2" xfId="30665"/>
    <cellStyle name="Separador de milhares 3 3 12 3" xfId="17739"/>
    <cellStyle name="Separador de milhares 3 3 12 3 2" xfId="26361"/>
    <cellStyle name="Separador de milhares 3 3 12 4" xfId="22049"/>
    <cellStyle name="Separador de milhares 3 3 2" xfId="5614"/>
    <cellStyle name="Separador de milhares 3 3 2 10" xfId="8474"/>
    <cellStyle name="Separador de milhares 3 3 2 10 2" xfId="12939"/>
    <cellStyle name="Separador de milhares 3 3 2 10 2 2" xfId="30306"/>
    <cellStyle name="Separador de milhares 3 3 2 10 3" xfId="17334"/>
    <cellStyle name="Separador de milhares 3 3 2 10 3 2" xfId="26002"/>
    <cellStyle name="Separador de milhares 3 3 2 10 4" xfId="21690"/>
    <cellStyle name="Separador de milhares 3 3 2 11" xfId="8947"/>
    <cellStyle name="Separador de milhares 3 3 2 11 2" xfId="13299"/>
    <cellStyle name="Separador de milhares 3 3 2 11 2 2" xfId="30666"/>
    <cellStyle name="Separador de milhares 3 3 2 11 3" xfId="17740"/>
    <cellStyle name="Separador de milhares 3 3 2 11 3 2" xfId="26362"/>
    <cellStyle name="Separador de milhares 3 3 2 11 4" xfId="22050"/>
    <cellStyle name="Separador de milhares 3 3 2 2" xfId="5615"/>
    <cellStyle name="Separador de milhares 3 3 2 2 10" xfId="8948"/>
    <cellStyle name="Separador de milhares 3 3 2 2 10 2" xfId="13300"/>
    <cellStyle name="Separador de milhares 3 3 2 2 10 2 2" xfId="30667"/>
    <cellStyle name="Separador de milhares 3 3 2 2 10 3" xfId="17741"/>
    <cellStyle name="Separador de milhares 3 3 2 2 10 3 2" xfId="26363"/>
    <cellStyle name="Separador de milhares 3 3 2 2 10 4" xfId="22051"/>
    <cellStyle name="Separador de milhares 3 3 2 2 2" xfId="5616"/>
    <cellStyle name="Separador de milhares 3 3 2 2 2 2" xfId="5617"/>
    <cellStyle name="Separador de milhares 3 3 2 2 2 2 2" xfId="5618"/>
    <cellStyle name="Separador de milhares 3 3 2 2 2 2 3" xfId="5619"/>
    <cellStyle name="Separador de milhares 3 3 2 2 2 3" xfId="5620"/>
    <cellStyle name="Separador de milhares 3 3 2 2 2 3 2" xfId="5621"/>
    <cellStyle name="Separador de milhares 3 3 2 2 2 3 3" xfId="5622"/>
    <cellStyle name="Separador de milhares 3 3 2 2 2 4" xfId="5623"/>
    <cellStyle name="Separador de milhares 3 3 2 2 2 5" xfId="5624"/>
    <cellStyle name="Separador de milhares 3 3 2 2 2 6" xfId="8949"/>
    <cellStyle name="Separador de milhares 3 3 2 2 2 6 2" xfId="13301"/>
    <cellStyle name="Separador de milhares 3 3 2 2 2 6 2 2" xfId="30668"/>
    <cellStyle name="Separador de milhares 3 3 2 2 2 6 3" xfId="17742"/>
    <cellStyle name="Separador de milhares 3 3 2 2 2 6 3 2" xfId="26364"/>
    <cellStyle name="Separador de milhares 3 3 2 2 2 6 4" xfId="22052"/>
    <cellStyle name="Separador de milhares 3 3 2 2 3" xfId="5625"/>
    <cellStyle name="Separador de milhares 3 3 2 2 3 2" xfId="5626"/>
    <cellStyle name="Separador de milhares 3 3 2 2 3 2 2" xfId="5627"/>
    <cellStyle name="Separador de milhares 3 3 2 2 3 2 3" xfId="5628"/>
    <cellStyle name="Separador de milhares 3 3 2 2 3 3" xfId="5629"/>
    <cellStyle name="Separador de milhares 3 3 2 2 3 3 2" xfId="5630"/>
    <cellStyle name="Separador de milhares 3 3 2 2 3 3 3" xfId="5631"/>
    <cellStyle name="Separador de milhares 3 3 2 2 3 4" xfId="5632"/>
    <cellStyle name="Separador de milhares 3 3 2 2 3 5" xfId="5633"/>
    <cellStyle name="Separador de milhares 3 3 2 2 4" xfId="5634"/>
    <cellStyle name="Separador de milhares 3 3 2 2 4 2" xfId="5635"/>
    <cellStyle name="Separador de milhares 3 3 2 2 4 2 2" xfId="5636"/>
    <cellStyle name="Separador de milhares 3 3 2 2 4 2 3" xfId="5637"/>
    <cellStyle name="Separador de milhares 3 3 2 2 4 3" xfId="5638"/>
    <cellStyle name="Separador de milhares 3 3 2 2 4 4" xfId="5639"/>
    <cellStyle name="Separador de milhares 3 3 2 2 5" xfId="5640"/>
    <cellStyle name="Separador de milhares 3 3 2 2 5 2" xfId="5641"/>
    <cellStyle name="Separador de milhares 3 3 2 2 5 2 2" xfId="5642"/>
    <cellStyle name="Separador de milhares 3 3 2 2 5 2 3" xfId="5643"/>
    <cellStyle name="Separador de milhares 3 3 2 2 5 3" xfId="5644"/>
    <cellStyle name="Separador de milhares 3 3 2 2 5 4" xfId="5645"/>
    <cellStyle name="Separador de milhares 3 3 2 2 6" xfId="5646"/>
    <cellStyle name="Separador de milhares 3 3 2 2 6 2" xfId="5647"/>
    <cellStyle name="Separador de milhares 3 3 2 2 6 3" xfId="5648"/>
    <cellStyle name="Separador de milhares 3 3 2 2 7" xfId="5649"/>
    <cellStyle name="Separador de milhares 3 3 2 2 8" xfId="5650"/>
    <cellStyle name="Separador de milhares 3 3 2 2 9" xfId="8475"/>
    <cellStyle name="Separador de milhares 3 3 2 2 9 2" xfId="12940"/>
    <cellStyle name="Separador de milhares 3 3 2 2 9 2 2" xfId="30307"/>
    <cellStyle name="Separador de milhares 3 3 2 2 9 3" xfId="17335"/>
    <cellStyle name="Separador de milhares 3 3 2 2 9 3 2" xfId="26003"/>
    <cellStyle name="Separador de milhares 3 3 2 2 9 4" xfId="21691"/>
    <cellStyle name="Separador de milhares 3 3 2 3" xfId="5651"/>
    <cellStyle name="Separador de milhares 3 3 2 3 2" xfId="5652"/>
    <cellStyle name="Separador de milhares 3 3 2 3 2 2" xfId="5653"/>
    <cellStyle name="Separador de milhares 3 3 2 3 2 3" xfId="5654"/>
    <cellStyle name="Separador de milhares 3 3 2 3 3" xfId="5655"/>
    <cellStyle name="Separador de milhares 3 3 2 3 3 2" xfId="5656"/>
    <cellStyle name="Separador de milhares 3 3 2 3 3 3" xfId="5657"/>
    <cellStyle name="Separador de milhares 3 3 2 3 4" xfId="5658"/>
    <cellStyle name="Separador de milhares 3 3 2 3 5" xfId="5659"/>
    <cellStyle name="Separador de milhares 3 3 2 3 6" xfId="8950"/>
    <cellStyle name="Separador de milhares 3 3 2 3 6 2" xfId="13302"/>
    <cellStyle name="Separador de milhares 3 3 2 3 6 2 2" xfId="30669"/>
    <cellStyle name="Separador de milhares 3 3 2 3 6 3" xfId="17743"/>
    <cellStyle name="Separador de milhares 3 3 2 3 6 3 2" xfId="26365"/>
    <cellStyle name="Separador de milhares 3 3 2 3 6 4" xfId="22053"/>
    <cellStyle name="Separador de milhares 3 3 2 4" xfId="5660"/>
    <cellStyle name="Separador de milhares 3 3 2 4 2" xfId="5661"/>
    <cellStyle name="Separador de milhares 3 3 2 4 2 2" xfId="5662"/>
    <cellStyle name="Separador de milhares 3 3 2 4 2 3" xfId="5663"/>
    <cellStyle name="Separador de milhares 3 3 2 4 3" xfId="5664"/>
    <cellStyle name="Separador de milhares 3 3 2 4 3 2" xfId="5665"/>
    <cellStyle name="Separador de milhares 3 3 2 4 3 3" xfId="5666"/>
    <cellStyle name="Separador de milhares 3 3 2 4 4" xfId="5667"/>
    <cellStyle name="Separador de milhares 3 3 2 4 5" xfId="5668"/>
    <cellStyle name="Separador de milhares 3 3 2 5" xfId="5669"/>
    <cellStyle name="Separador de milhares 3 3 2 5 2" xfId="5670"/>
    <cellStyle name="Separador de milhares 3 3 2 5 2 2" xfId="5671"/>
    <cellStyle name="Separador de milhares 3 3 2 5 2 3" xfId="5672"/>
    <cellStyle name="Separador de milhares 3 3 2 5 3" xfId="5673"/>
    <cellStyle name="Separador de milhares 3 3 2 5 4" xfId="5674"/>
    <cellStyle name="Separador de milhares 3 3 2 6" xfId="5675"/>
    <cellStyle name="Separador de milhares 3 3 2 6 2" xfId="5676"/>
    <cellStyle name="Separador de milhares 3 3 2 6 2 2" xfId="5677"/>
    <cellStyle name="Separador de milhares 3 3 2 6 2 3" xfId="5678"/>
    <cellStyle name="Separador de milhares 3 3 2 6 3" xfId="5679"/>
    <cellStyle name="Separador de milhares 3 3 2 6 4" xfId="5680"/>
    <cellStyle name="Separador de milhares 3 3 2 7" xfId="5681"/>
    <cellStyle name="Separador de milhares 3 3 2 7 2" xfId="5682"/>
    <cellStyle name="Separador de milhares 3 3 2 7 3" xfId="5683"/>
    <cellStyle name="Separador de milhares 3 3 2 8" xfId="5684"/>
    <cellStyle name="Separador de milhares 3 3 2 9" xfId="5685"/>
    <cellStyle name="Separador de milhares 3 3 3" xfId="5686"/>
    <cellStyle name="Separador de milhares 3 3 3 10" xfId="8951"/>
    <cellStyle name="Separador de milhares 3 3 3 10 2" xfId="13303"/>
    <cellStyle name="Separador de milhares 3 3 3 10 2 2" xfId="30670"/>
    <cellStyle name="Separador de milhares 3 3 3 10 3" xfId="17744"/>
    <cellStyle name="Separador de milhares 3 3 3 10 3 2" xfId="26366"/>
    <cellStyle name="Separador de milhares 3 3 3 10 4" xfId="22054"/>
    <cellStyle name="Separador de milhares 3 3 3 2" xfId="5687"/>
    <cellStyle name="Separador de milhares 3 3 3 2 2" xfId="5688"/>
    <cellStyle name="Separador de milhares 3 3 3 2 2 2" xfId="5689"/>
    <cellStyle name="Separador de milhares 3 3 3 2 2 3" xfId="5690"/>
    <cellStyle name="Separador de milhares 3 3 3 2 3" xfId="5691"/>
    <cellStyle name="Separador de milhares 3 3 3 2 3 2" xfId="5692"/>
    <cellStyle name="Separador de milhares 3 3 3 2 3 3" xfId="5693"/>
    <cellStyle name="Separador de milhares 3 3 3 2 4" xfId="5694"/>
    <cellStyle name="Separador de milhares 3 3 3 2 5" xfId="5695"/>
    <cellStyle name="Separador de milhares 3 3 3 2 6" xfId="8952"/>
    <cellStyle name="Separador de milhares 3 3 3 2 6 2" xfId="13304"/>
    <cellStyle name="Separador de milhares 3 3 3 2 6 2 2" xfId="30671"/>
    <cellStyle name="Separador de milhares 3 3 3 2 6 3" xfId="17745"/>
    <cellStyle name="Separador de milhares 3 3 3 2 6 3 2" xfId="26367"/>
    <cellStyle name="Separador de milhares 3 3 3 2 6 4" xfId="22055"/>
    <cellStyle name="Separador de milhares 3 3 3 3" xfId="5696"/>
    <cellStyle name="Separador de milhares 3 3 3 3 2" xfId="5697"/>
    <cellStyle name="Separador de milhares 3 3 3 3 2 2" xfId="5698"/>
    <cellStyle name="Separador de milhares 3 3 3 3 2 3" xfId="5699"/>
    <cellStyle name="Separador de milhares 3 3 3 3 3" xfId="5700"/>
    <cellStyle name="Separador de milhares 3 3 3 3 3 2" xfId="5701"/>
    <cellStyle name="Separador de milhares 3 3 3 3 3 3" xfId="5702"/>
    <cellStyle name="Separador de milhares 3 3 3 3 4" xfId="5703"/>
    <cellStyle name="Separador de milhares 3 3 3 3 5" xfId="5704"/>
    <cellStyle name="Separador de milhares 3 3 3 4" xfId="5705"/>
    <cellStyle name="Separador de milhares 3 3 3 4 2" xfId="5706"/>
    <cellStyle name="Separador de milhares 3 3 3 4 2 2" xfId="5707"/>
    <cellStyle name="Separador de milhares 3 3 3 4 2 3" xfId="5708"/>
    <cellStyle name="Separador de milhares 3 3 3 4 3" xfId="5709"/>
    <cellStyle name="Separador de milhares 3 3 3 4 4" xfId="5710"/>
    <cellStyle name="Separador de milhares 3 3 3 5" xfId="5711"/>
    <cellStyle name="Separador de milhares 3 3 3 5 2" xfId="5712"/>
    <cellStyle name="Separador de milhares 3 3 3 5 2 2" xfId="5713"/>
    <cellStyle name="Separador de milhares 3 3 3 5 2 3" xfId="5714"/>
    <cellStyle name="Separador de milhares 3 3 3 5 3" xfId="5715"/>
    <cellStyle name="Separador de milhares 3 3 3 5 4" xfId="5716"/>
    <cellStyle name="Separador de milhares 3 3 3 6" xfId="5717"/>
    <cellStyle name="Separador de milhares 3 3 3 6 2" xfId="5718"/>
    <cellStyle name="Separador de milhares 3 3 3 6 3" xfId="5719"/>
    <cellStyle name="Separador de milhares 3 3 3 7" xfId="5720"/>
    <cellStyle name="Separador de milhares 3 3 3 8" xfId="5721"/>
    <cellStyle name="Separador de milhares 3 3 3 9" xfId="8476"/>
    <cellStyle name="Separador de milhares 3 3 3 9 2" xfId="12941"/>
    <cellStyle name="Separador de milhares 3 3 3 9 2 2" xfId="30308"/>
    <cellStyle name="Separador de milhares 3 3 3 9 3" xfId="17336"/>
    <cellStyle name="Separador de milhares 3 3 3 9 3 2" xfId="26004"/>
    <cellStyle name="Separador de milhares 3 3 3 9 4" xfId="21692"/>
    <cellStyle name="Separador de milhares 3 3 4" xfId="5722"/>
    <cellStyle name="Separador de milhares 3 3 4 2" xfId="5723"/>
    <cellStyle name="Separador de milhares 3 3 4 2 2" xfId="5724"/>
    <cellStyle name="Separador de milhares 3 3 4 2 3" xfId="5725"/>
    <cellStyle name="Separador de milhares 3 3 4 3" xfId="5726"/>
    <cellStyle name="Separador de milhares 3 3 4 3 2" xfId="5727"/>
    <cellStyle name="Separador de milhares 3 3 4 3 3" xfId="5728"/>
    <cellStyle name="Separador de milhares 3 3 4 4" xfId="5729"/>
    <cellStyle name="Separador de milhares 3 3 4 5" xfId="5730"/>
    <cellStyle name="Separador de milhares 3 3 4 6" xfId="8953"/>
    <cellStyle name="Separador de milhares 3 3 4 6 2" xfId="13305"/>
    <cellStyle name="Separador de milhares 3 3 4 6 2 2" xfId="30672"/>
    <cellStyle name="Separador de milhares 3 3 4 6 3" xfId="17746"/>
    <cellStyle name="Separador de milhares 3 3 4 6 3 2" xfId="26368"/>
    <cellStyle name="Separador de milhares 3 3 4 6 4" xfId="22056"/>
    <cellStyle name="Separador de milhares 3 3 5" xfId="5731"/>
    <cellStyle name="Separador de milhares 3 3 5 2" xfId="5732"/>
    <cellStyle name="Separador de milhares 3 3 5 2 2" xfId="5733"/>
    <cellStyle name="Separador de milhares 3 3 5 2 3" xfId="5734"/>
    <cellStyle name="Separador de milhares 3 3 5 3" xfId="5735"/>
    <cellStyle name="Separador de milhares 3 3 5 3 2" xfId="5736"/>
    <cellStyle name="Separador de milhares 3 3 5 3 3" xfId="5737"/>
    <cellStyle name="Separador de milhares 3 3 5 4" xfId="5738"/>
    <cellStyle name="Separador de milhares 3 3 5 5" xfId="5739"/>
    <cellStyle name="Separador de milhares 3 3 6" xfId="5740"/>
    <cellStyle name="Separador de milhares 3 3 6 2" xfId="5741"/>
    <cellStyle name="Separador de milhares 3 3 6 2 2" xfId="5742"/>
    <cellStyle name="Separador de milhares 3 3 6 2 3" xfId="5743"/>
    <cellStyle name="Separador de milhares 3 3 6 3" xfId="5744"/>
    <cellStyle name="Separador de milhares 3 3 6 4" xfId="5745"/>
    <cellStyle name="Separador de milhares 3 3 7" xfId="5746"/>
    <cellStyle name="Separador de milhares 3 3 7 2" xfId="5747"/>
    <cellStyle name="Separador de milhares 3 3 7 2 2" xfId="5748"/>
    <cellStyle name="Separador de milhares 3 3 7 2 3" xfId="5749"/>
    <cellStyle name="Separador de milhares 3 3 7 3" xfId="5750"/>
    <cellStyle name="Separador de milhares 3 3 7 4" xfId="5751"/>
    <cellStyle name="Separador de milhares 3 3 8" xfId="5752"/>
    <cellStyle name="Separador de milhares 3 3 8 2" xfId="5753"/>
    <cellStyle name="Separador de milhares 3 3 8 3" xfId="5754"/>
    <cellStyle name="Separador de milhares 3 3 9" xfId="5755"/>
    <cellStyle name="Separador de milhares 3 4" xfId="5756"/>
    <cellStyle name="Separador de milhares 3 4 10" xfId="8954"/>
    <cellStyle name="Separador de milhares 3 4 10 2" xfId="13306"/>
    <cellStyle name="Separador de milhares 3 4 10 2 2" xfId="30673"/>
    <cellStyle name="Separador de milhares 3 4 10 3" xfId="17747"/>
    <cellStyle name="Separador de milhares 3 4 10 3 2" xfId="26369"/>
    <cellStyle name="Separador de milhares 3 4 10 4" xfId="22057"/>
    <cellStyle name="Separador de milhares 3 4 2" xfId="5757"/>
    <cellStyle name="Separador de milhares 3 4 2 2" xfId="5758"/>
    <cellStyle name="Separador de milhares 3 4 2 2 2" xfId="5759"/>
    <cellStyle name="Separador de milhares 3 4 2 2 3" xfId="5760"/>
    <cellStyle name="Separador de milhares 3 4 2 3" xfId="5761"/>
    <cellStyle name="Separador de milhares 3 4 2 3 2" xfId="5762"/>
    <cellStyle name="Separador de milhares 3 4 2 3 3" xfId="5763"/>
    <cellStyle name="Separador de milhares 3 4 2 4" xfId="5764"/>
    <cellStyle name="Separador de milhares 3 4 2 5" xfId="5765"/>
    <cellStyle name="Separador de milhares 3 4 2 6" xfId="8955"/>
    <cellStyle name="Separador de milhares 3 4 2 6 2" xfId="13307"/>
    <cellStyle name="Separador de milhares 3 4 2 6 2 2" xfId="30674"/>
    <cellStyle name="Separador de milhares 3 4 2 6 3" xfId="17748"/>
    <cellStyle name="Separador de milhares 3 4 2 6 3 2" xfId="26370"/>
    <cellStyle name="Separador de milhares 3 4 2 6 4" xfId="22058"/>
    <cellStyle name="Separador de milhares 3 4 3" xfId="5766"/>
    <cellStyle name="Separador de milhares 3 4 3 2" xfId="5767"/>
    <cellStyle name="Separador de milhares 3 4 3 2 2" xfId="5768"/>
    <cellStyle name="Separador de milhares 3 4 3 2 3" xfId="5769"/>
    <cellStyle name="Separador de milhares 3 4 3 3" xfId="5770"/>
    <cellStyle name="Separador de milhares 3 4 3 3 2" xfId="5771"/>
    <cellStyle name="Separador de milhares 3 4 3 3 3" xfId="5772"/>
    <cellStyle name="Separador de milhares 3 4 3 4" xfId="5773"/>
    <cellStyle name="Separador de milhares 3 4 3 5" xfId="5774"/>
    <cellStyle name="Separador de milhares 3 4 4" xfId="5775"/>
    <cellStyle name="Separador de milhares 3 4 4 2" xfId="5776"/>
    <cellStyle name="Separador de milhares 3 4 4 2 2" xfId="5777"/>
    <cellStyle name="Separador de milhares 3 4 4 2 3" xfId="5778"/>
    <cellStyle name="Separador de milhares 3 4 4 3" xfId="5779"/>
    <cellStyle name="Separador de milhares 3 4 4 4" xfId="5780"/>
    <cellStyle name="Separador de milhares 3 4 5" xfId="5781"/>
    <cellStyle name="Separador de milhares 3 4 5 2" xfId="5782"/>
    <cellStyle name="Separador de milhares 3 4 5 2 2" xfId="5783"/>
    <cellStyle name="Separador de milhares 3 4 5 2 3" xfId="5784"/>
    <cellStyle name="Separador de milhares 3 4 5 3" xfId="5785"/>
    <cellStyle name="Separador de milhares 3 4 5 4" xfId="5786"/>
    <cellStyle name="Separador de milhares 3 4 6" xfId="5787"/>
    <cellStyle name="Separador de milhares 3 4 6 2" xfId="5788"/>
    <cellStyle name="Separador de milhares 3 4 6 3" xfId="5789"/>
    <cellStyle name="Separador de milhares 3 4 7" xfId="5790"/>
    <cellStyle name="Separador de milhares 3 4 8" xfId="5791"/>
    <cellStyle name="Separador de milhares 3 4 9" xfId="8477"/>
    <cellStyle name="Separador de milhares 3 4 9 2" xfId="12942"/>
    <cellStyle name="Separador de milhares 3 4 9 2 2" xfId="30309"/>
    <cellStyle name="Separador de milhares 3 4 9 3" xfId="17337"/>
    <cellStyle name="Separador de milhares 3 4 9 3 2" xfId="26005"/>
    <cellStyle name="Separador de milhares 3 4 9 4" xfId="21693"/>
    <cellStyle name="Separador de milhares 3 5" xfId="5792"/>
    <cellStyle name="Separador de milhares 3 5 2" xfId="5793"/>
    <cellStyle name="Separador de milhares 3 5 2 2" xfId="5794"/>
    <cellStyle name="Separador de milhares 3 5 2 3" xfId="5795"/>
    <cellStyle name="Separador de milhares 3 5 3" xfId="5796"/>
    <cellStyle name="Separador de milhares 3 5 3 2" xfId="5797"/>
    <cellStyle name="Separador de milhares 3 5 3 3" xfId="5798"/>
    <cellStyle name="Separador de milhares 3 5 4" xfId="5799"/>
    <cellStyle name="Separador de milhares 3 5 5" xfId="5800"/>
    <cellStyle name="Separador de milhares 3 5 6" xfId="8956"/>
    <cellStyle name="Separador de milhares 3 5 6 2" xfId="13308"/>
    <cellStyle name="Separador de milhares 3 5 6 2 2" xfId="30675"/>
    <cellStyle name="Separador de milhares 3 5 6 3" xfId="17749"/>
    <cellStyle name="Separador de milhares 3 5 6 3 2" xfId="26371"/>
    <cellStyle name="Separador de milhares 3 5 6 4" xfId="22059"/>
    <cellStyle name="Separador de milhares 3 6" xfId="8460"/>
    <cellStyle name="Separador de milhares 3 6 2" xfId="12925"/>
    <cellStyle name="Separador de milhares 3 6 2 2" xfId="30292"/>
    <cellStyle name="Separador de milhares 3 6 3" xfId="17320"/>
    <cellStyle name="Separador de milhares 3 6 3 2" xfId="25988"/>
    <cellStyle name="Separador de milhares 3 6 4" xfId="21676"/>
    <cellStyle name="Separador de milhares 3 7" xfId="9132"/>
    <cellStyle name="Separador de milhares 3 8" xfId="5179"/>
    <cellStyle name="Separador de milhares 4" xfId="5801"/>
    <cellStyle name="Separador de milhares 4 2" xfId="8478"/>
    <cellStyle name="Texto de Aviso 2" xfId="5803"/>
    <cellStyle name="Texto de Aviso 2 2" xfId="8480"/>
    <cellStyle name="Texto de Aviso 3" xfId="5804"/>
    <cellStyle name="Texto de Aviso 3 2" xfId="8481"/>
    <cellStyle name="Texto de Aviso 4" xfId="5805"/>
    <cellStyle name="Texto de Aviso 4 2" xfId="8482"/>
    <cellStyle name="Texto de Aviso 5" xfId="5806"/>
    <cellStyle name="Texto de Aviso 5 2" xfId="8957"/>
    <cellStyle name="Texto de Aviso 6" xfId="8479"/>
    <cellStyle name="Texto de Aviso 7" xfId="5802"/>
    <cellStyle name="Texto Explicativo 2" xfId="5808"/>
    <cellStyle name="Texto Explicativo 2 2" xfId="8484"/>
    <cellStyle name="Texto Explicativo 3" xfId="5809"/>
    <cellStyle name="Texto Explicativo 3 2" xfId="8485"/>
    <cellStyle name="Texto Explicativo 4" xfId="5810"/>
    <cellStyle name="Texto Explicativo 4 2" xfId="8486"/>
    <cellStyle name="Texto Explicativo 5" xfId="5811"/>
    <cellStyle name="Texto Explicativo 5 2" xfId="8487"/>
    <cellStyle name="Texto Explicativo 6" xfId="5812"/>
    <cellStyle name="Texto Explicativo 6 2" xfId="8958"/>
    <cellStyle name="Texto Explicativo 7" xfId="8483"/>
    <cellStyle name="Texto Explicativo 8" xfId="5807"/>
    <cellStyle name="Title" xfId="5813"/>
    <cellStyle name="Title 2" xfId="8488"/>
    <cellStyle name="Título 1 2" xfId="5815"/>
    <cellStyle name="Título 1 2 2" xfId="8490"/>
    <cellStyle name="Título 1 3" xfId="5816"/>
    <cellStyle name="Título 1 3 2" xfId="8491"/>
    <cellStyle name="Título 1 4" xfId="5817"/>
    <cellStyle name="Título 1 4 2" xfId="5818"/>
    <cellStyle name="Título 1 4 2 2" xfId="8493"/>
    <cellStyle name="Título 1 4 3" xfId="8492"/>
    <cellStyle name="Título 1 5" xfId="5819"/>
    <cellStyle name="Título 1 5 2" xfId="8494"/>
    <cellStyle name="Título 1 6" xfId="5820"/>
    <cellStyle name="Título 1 6 2" xfId="5821"/>
    <cellStyle name="Título 1 6 3" xfId="8495"/>
    <cellStyle name="Título 1 7" xfId="5822"/>
    <cellStyle name="Título 1 7 2" xfId="8959"/>
    <cellStyle name="Título 1 8" xfId="8489"/>
    <cellStyle name="Título 1 9" xfId="5814"/>
    <cellStyle name="Título 2 2" xfId="5824"/>
    <cellStyle name="Título 2 2 2" xfId="8497"/>
    <cellStyle name="Título 2 3" xfId="5825"/>
    <cellStyle name="Título 2 3 2" xfId="8498"/>
    <cellStyle name="Título 2 4" xfId="5826"/>
    <cellStyle name="Título 2 4 2" xfId="8499"/>
    <cellStyle name="Título 2 5" xfId="5827"/>
    <cellStyle name="Título 2 5 2" xfId="8500"/>
    <cellStyle name="Título 2 6" xfId="5828"/>
    <cellStyle name="Título 2 6 2" xfId="8501"/>
    <cellStyle name="Título 2 7" xfId="5829"/>
    <cellStyle name="Título 2 7 2" xfId="8960"/>
    <cellStyle name="Título 2 8" xfId="8496"/>
    <cellStyle name="Título 2 9" xfId="5823"/>
    <cellStyle name="Título 3 2" xfId="5831"/>
    <cellStyle name="Título 3 2 2" xfId="8503"/>
    <cellStyle name="Título 3 3" xfId="5832"/>
    <cellStyle name="Título 3 3 2" xfId="8504"/>
    <cellStyle name="Título 3 4" xfId="5833"/>
    <cellStyle name="Título 3 4 2" xfId="5834"/>
    <cellStyle name="Título 3 4 2 2" xfId="8506"/>
    <cellStyle name="Título 3 4 3" xfId="8505"/>
    <cellStyle name="Título 3 5" xfId="5835"/>
    <cellStyle name="Título 3 5 2" xfId="8507"/>
    <cellStyle name="Título 3 6" xfId="5836"/>
    <cellStyle name="Título 3 6 2" xfId="5837"/>
    <cellStyle name="Título 3 6 3" xfId="8508"/>
    <cellStyle name="Título 3 7" xfId="5838"/>
    <cellStyle name="Título 3 7 2" xfId="8961"/>
    <cellStyle name="Título 3 8" xfId="8502"/>
    <cellStyle name="Título 3 9" xfId="5830"/>
    <cellStyle name="Título 4 2" xfId="5840"/>
    <cellStyle name="Título 4 2 2" xfId="8510"/>
    <cellStyle name="Título 4 3" xfId="5841"/>
    <cellStyle name="Título 4 3 2" xfId="8511"/>
    <cellStyle name="Título 4 4" xfId="5842"/>
    <cellStyle name="Título 4 4 2" xfId="5843"/>
    <cellStyle name="Título 4 4 2 2" xfId="8513"/>
    <cellStyle name="Título 4 4 3" xfId="8512"/>
    <cellStyle name="Título 4 5" xfId="5844"/>
    <cellStyle name="Título 4 5 2" xfId="8514"/>
    <cellStyle name="Título 4 6" xfId="5845"/>
    <cellStyle name="Título 4 6 2" xfId="5846"/>
    <cellStyle name="Título 4 6 3" xfId="8515"/>
    <cellStyle name="Título 4 7" xfId="5847"/>
    <cellStyle name="Título 4 7 2" xfId="8962"/>
    <cellStyle name="Título 4 8" xfId="8509"/>
    <cellStyle name="Título 4 9" xfId="5839"/>
    <cellStyle name="Título 5" xfId="5848"/>
    <cellStyle name="Título 5 2" xfId="8516"/>
    <cellStyle name="Título 6" xfId="5849"/>
    <cellStyle name="Título 6 2" xfId="8517"/>
    <cellStyle name="Título 7" xfId="5850"/>
    <cellStyle name="Título 7 2" xfId="8518"/>
    <cellStyle name="Total 2" xfId="5852"/>
    <cellStyle name="Total 2 2" xfId="8520"/>
    <cellStyle name="Total 2 2 2" xfId="17339"/>
    <cellStyle name="Total 3" xfId="5853"/>
    <cellStyle name="Total 3 2" xfId="8521"/>
    <cellStyle name="Total 3 2 2" xfId="17340"/>
    <cellStyle name="Total 4" xfId="5854"/>
    <cellStyle name="Total 4 2" xfId="8522"/>
    <cellStyle name="Total 4 2 2" xfId="17341"/>
    <cellStyle name="Total 5" xfId="5855"/>
    <cellStyle name="Total 5 2" xfId="8523"/>
    <cellStyle name="Total 5 2 2" xfId="17342"/>
    <cellStyle name="Total 6" xfId="5856"/>
    <cellStyle name="Total 6 2" xfId="8963"/>
    <cellStyle name="Total 6 2 2" xfId="17750"/>
    <cellStyle name="Total 7" xfId="8519"/>
    <cellStyle name="Total 7 2" xfId="17338"/>
    <cellStyle name="Total 8" xfId="5851"/>
    <cellStyle name="Vírgula" xfId="26" builtinId="3"/>
    <cellStyle name="Vírgula 10" xfId="71"/>
    <cellStyle name="Vírgula 11" xfId="9108"/>
    <cellStyle name="Vírgula 11 2" xfId="13447"/>
    <cellStyle name="Vírgula 11 2 2" xfId="30814"/>
    <cellStyle name="Vírgula 11 3" xfId="17894"/>
    <cellStyle name="Vírgula 11 3 2" xfId="26510"/>
    <cellStyle name="Vírgula 11 4" xfId="22198"/>
    <cellStyle name="Vírgula 12" xfId="13456"/>
    <cellStyle name="Vírgula 12 2" xfId="22204"/>
    <cellStyle name="Vírgula 2" xfId="3"/>
    <cellStyle name="Vírgula 2 10" xfId="5858"/>
    <cellStyle name="Vírgula 2 10 2" xfId="5859"/>
    <cellStyle name="Vírgula 2 10 2 2" xfId="5860"/>
    <cellStyle name="Vírgula 2 10 2 3" xfId="5861"/>
    <cellStyle name="Vírgula 2 10 3" xfId="5862"/>
    <cellStyle name="Vírgula 2 10 3 2" xfId="5863"/>
    <cellStyle name="Vírgula 2 10 3 3" xfId="5864"/>
    <cellStyle name="Vírgula 2 10 4" xfId="5865"/>
    <cellStyle name="Vírgula 2 10 5" xfId="5866"/>
    <cellStyle name="Vírgula 2 11" xfId="5867"/>
    <cellStyle name="Vírgula 2 11 2" xfId="5868"/>
    <cellStyle name="Vírgula 2 11 2 2" xfId="5869"/>
    <cellStyle name="Vírgula 2 11 2 3" xfId="5870"/>
    <cellStyle name="Vírgula 2 11 3" xfId="5871"/>
    <cellStyle name="Vírgula 2 11 4" xfId="5872"/>
    <cellStyle name="Vírgula 2 12" xfId="5873"/>
    <cellStyle name="Vírgula 2 13" xfId="5874"/>
    <cellStyle name="Vírgula 2 14" xfId="5875"/>
    <cellStyle name="Vírgula 2 15" xfId="8525"/>
    <cellStyle name="Vírgula 2 15 2" xfId="12943"/>
    <cellStyle name="Vírgula 2 15 2 2" xfId="30310"/>
    <cellStyle name="Vírgula 2 15 3" xfId="17343"/>
    <cellStyle name="Vírgula 2 15 3 2" xfId="26006"/>
    <cellStyle name="Vírgula 2 15 4" xfId="21694"/>
    <cellStyle name="Vírgula 2 16" xfId="5857"/>
    <cellStyle name="Vírgula 2 2" xfId="12"/>
    <cellStyle name="Vírgula 2 2 10" xfId="5877"/>
    <cellStyle name="Vírgula 2 2 10 2" xfId="5878"/>
    <cellStyle name="Vírgula 2 2 10 2 2" xfId="5879"/>
    <cellStyle name="Vírgula 2 2 10 2 3" xfId="5880"/>
    <cellStyle name="Vírgula 2 2 10 3" xfId="5881"/>
    <cellStyle name="Vírgula 2 2 10 4" xfId="5882"/>
    <cellStyle name="Vírgula 2 2 11" xfId="5883"/>
    <cellStyle name="Vírgula 2 2 11 2" xfId="5884"/>
    <cellStyle name="Vírgula 2 2 11 3" xfId="5885"/>
    <cellStyle name="Vírgula 2 2 12" xfId="5886"/>
    <cellStyle name="Vírgula 2 2 13" xfId="5887"/>
    <cellStyle name="Vírgula 2 2 14" xfId="5888"/>
    <cellStyle name="Vírgula 2 2 15" xfId="5889"/>
    <cellStyle name="Vírgula 2 2 16" xfId="8526"/>
    <cellStyle name="Vírgula 2 2 16 2" xfId="12944"/>
    <cellStyle name="Vírgula 2 2 16 2 2" xfId="30311"/>
    <cellStyle name="Vírgula 2 2 16 3" xfId="17344"/>
    <cellStyle name="Vírgula 2 2 16 3 2" xfId="26007"/>
    <cellStyle name="Vírgula 2 2 16 4" xfId="21695"/>
    <cellStyle name="Vírgula 2 2 17" xfId="8964"/>
    <cellStyle name="Vírgula 2 2 17 2" xfId="13309"/>
    <cellStyle name="Vírgula 2 2 17 2 2" xfId="30676"/>
    <cellStyle name="Vírgula 2 2 17 3" xfId="17751"/>
    <cellStyle name="Vírgula 2 2 17 3 2" xfId="26372"/>
    <cellStyle name="Vírgula 2 2 17 4" xfId="22060"/>
    <cellStyle name="Vírgula 2 2 18" xfId="9102"/>
    <cellStyle name="Vírgula 2 2 18 2" xfId="13442"/>
    <cellStyle name="Vírgula 2 2 18 2 2" xfId="30809"/>
    <cellStyle name="Vírgula 2 2 18 3" xfId="17888"/>
    <cellStyle name="Vírgula 2 2 18 3 2" xfId="26505"/>
    <cellStyle name="Vírgula 2 2 18 4" xfId="22193"/>
    <cellStyle name="Vírgula 2 2 19" xfId="5876"/>
    <cellStyle name="Vírgula 2 2 2" xfId="5890"/>
    <cellStyle name="Vírgula 2 2 2 10" xfId="5891"/>
    <cellStyle name="Vírgula 2 2 2 11" xfId="8527"/>
    <cellStyle name="Vírgula 2 2 2 11 2" xfId="12945"/>
    <cellStyle name="Vírgula 2 2 2 11 2 2" xfId="30312"/>
    <cellStyle name="Vírgula 2 2 2 11 3" xfId="17345"/>
    <cellStyle name="Vírgula 2 2 2 11 3 2" xfId="26008"/>
    <cellStyle name="Vírgula 2 2 2 11 4" xfId="21696"/>
    <cellStyle name="Vírgula 2 2 2 12" xfId="8965"/>
    <cellStyle name="Vírgula 2 2 2 12 2" xfId="13310"/>
    <cellStyle name="Vírgula 2 2 2 12 2 2" xfId="30677"/>
    <cellStyle name="Vírgula 2 2 2 12 3" xfId="17752"/>
    <cellStyle name="Vírgula 2 2 2 12 3 2" xfId="26373"/>
    <cellStyle name="Vírgula 2 2 2 12 4" xfId="22061"/>
    <cellStyle name="Vírgula 2 2 2 2" xfId="5892"/>
    <cellStyle name="Vírgula 2 2 2 2 10" xfId="8528"/>
    <cellStyle name="Vírgula 2 2 2 2 10 2" xfId="12946"/>
    <cellStyle name="Vírgula 2 2 2 2 10 2 2" xfId="30313"/>
    <cellStyle name="Vírgula 2 2 2 2 10 3" xfId="17346"/>
    <cellStyle name="Vírgula 2 2 2 2 10 3 2" xfId="26009"/>
    <cellStyle name="Vírgula 2 2 2 2 10 4" xfId="21697"/>
    <cellStyle name="Vírgula 2 2 2 2 11" xfId="8966"/>
    <cellStyle name="Vírgula 2 2 2 2 11 2" xfId="13311"/>
    <cellStyle name="Vírgula 2 2 2 2 11 2 2" xfId="30678"/>
    <cellStyle name="Vírgula 2 2 2 2 11 3" xfId="17753"/>
    <cellStyle name="Vírgula 2 2 2 2 11 3 2" xfId="26374"/>
    <cellStyle name="Vírgula 2 2 2 2 11 4" xfId="22062"/>
    <cellStyle name="Vírgula 2 2 2 2 2" xfId="5893"/>
    <cellStyle name="Vírgula 2 2 2 2 2 10" xfId="8967"/>
    <cellStyle name="Vírgula 2 2 2 2 2 10 2" xfId="13312"/>
    <cellStyle name="Vírgula 2 2 2 2 2 10 2 2" xfId="30679"/>
    <cellStyle name="Vírgula 2 2 2 2 2 10 3" xfId="17754"/>
    <cellStyle name="Vírgula 2 2 2 2 2 10 3 2" xfId="26375"/>
    <cellStyle name="Vírgula 2 2 2 2 2 10 4" xfId="22063"/>
    <cellStyle name="Vírgula 2 2 2 2 2 2" xfId="5894"/>
    <cellStyle name="Vírgula 2 2 2 2 2 2 2" xfId="5895"/>
    <cellStyle name="Vírgula 2 2 2 2 2 2 2 2" xfId="5896"/>
    <cellStyle name="Vírgula 2 2 2 2 2 2 2 3" xfId="5897"/>
    <cellStyle name="Vírgula 2 2 2 2 2 2 3" xfId="5898"/>
    <cellStyle name="Vírgula 2 2 2 2 2 2 3 2" xfId="5899"/>
    <cellStyle name="Vírgula 2 2 2 2 2 2 3 3" xfId="5900"/>
    <cellStyle name="Vírgula 2 2 2 2 2 2 4" xfId="5901"/>
    <cellStyle name="Vírgula 2 2 2 2 2 2 5" xfId="5902"/>
    <cellStyle name="Vírgula 2 2 2 2 2 2 6" xfId="8968"/>
    <cellStyle name="Vírgula 2 2 2 2 2 2 6 2" xfId="13313"/>
    <cellStyle name="Vírgula 2 2 2 2 2 2 6 2 2" xfId="30680"/>
    <cellStyle name="Vírgula 2 2 2 2 2 2 6 3" xfId="17755"/>
    <cellStyle name="Vírgula 2 2 2 2 2 2 6 3 2" xfId="26376"/>
    <cellStyle name="Vírgula 2 2 2 2 2 2 6 4" xfId="22064"/>
    <cellStyle name="Vírgula 2 2 2 2 2 3" xfId="5903"/>
    <cellStyle name="Vírgula 2 2 2 2 2 3 2" xfId="5904"/>
    <cellStyle name="Vírgula 2 2 2 2 2 3 2 2" xfId="5905"/>
    <cellStyle name="Vírgula 2 2 2 2 2 3 2 3" xfId="5906"/>
    <cellStyle name="Vírgula 2 2 2 2 2 3 3" xfId="5907"/>
    <cellStyle name="Vírgula 2 2 2 2 2 3 3 2" xfId="5908"/>
    <cellStyle name="Vírgula 2 2 2 2 2 3 3 3" xfId="5909"/>
    <cellStyle name="Vírgula 2 2 2 2 2 3 4" xfId="5910"/>
    <cellStyle name="Vírgula 2 2 2 2 2 3 5" xfId="5911"/>
    <cellStyle name="Vírgula 2 2 2 2 2 4" xfId="5912"/>
    <cellStyle name="Vírgula 2 2 2 2 2 4 2" xfId="5913"/>
    <cellStyle name="Vírgula 2 2 2 2 2 4 2 2" xfId="5914"/>
    <cellStyle name="Vírgula 2 2 2 2 2 4 2 3" xfId="5915"/>
    <cellStyle name="Vírgula 2 2 2 2 2 4 3" xfId="5916"/>
    <cellStyle name="Vírgula 2 2 2 2 2 4 4" xfId="5917"/>
    <cellStyle name="Vírgula 2 2 2 2 2 5" xfId="5918"/>
    <cellStyle name="Vírgula 2 2 2 2 2 5 2" xfId="5919"/>
    <cellStyle name="Vírgula 2 2 2 2 2 5 2 2" xfId="5920"/>
    <cellStyle name="Vírgula 2 2 2 2 2 5 2 3" xfId="5921"/>
    <cellStyle name="Vírgula 2 2 2 2 2 5 3" xfId="5922"/>
    <cellStyle name="Vírgula 2 2 2 2 2 5 4" xfId="5923"/>
    <cellStyle name="Vírgula 2 2 2 2 2 6" xfId="5924"/>
    <cellStyle name="Vírgula 2 2 2 2 2 6 2" xfId="5925"/>
    <cellStyle name="Vírgula 2 2 2 2 2 6 3" xfId="5926"/>
    <cellStyle name="Vírgula 2 2 2 2 2 7" xfId="5927"/>
    <cellStyle name="Vírgula 2 2 2 2 2 8" xfId="5928"/>
    <cellStyle name="Vírgula 2 2 2 2 2 9" xfId="8529"/>
    <cellStyle name="Vírgula 2 2 2 2 2 9 2" xfId="12947"/>
    <cellStyle name="Vírgula 2 2 2 2 2 9 2 2" xfId="30314"/>
    <cellStyle name="Vírgula 2 2 2 2 2 9 3" xfId="17347"/>
    <cellStyle name="Vírgula 2 2 2 2 2 9 3 2" xfId="26010"/>
    <cellStyle name="Vírgula 2 2 2 2 2 9 4" xfId="21698"/>
    <cellStyle name="Vírgula 2 2 2 2 3" xfId="5929"/>
    <cellStyle name="Vírgula 2 2 2 2 3 2" xfId="5930"/>
    <cellStyle name="Vírgula 2 2 2 2 3 2 2" xfId="5931"/>
    <cellStyle name="Vírgula 2 2 2 2 3 2 3" xfId="5932"/>
    <cellStyle name="Vírgula 2 2 2 2 3 3" xfId="5933"/>
    <cellStyle name="Vírgula 2 2 2 2 3 3 2" xfId="5934"/>
    <cellStyle name="Vírgula 2 2 2 2 3 3 3" xfId="5935"/>
    <cellStyle name="Vírgula 2 2 2 2 3 4" xfId="5936"/>
    <cellStyle name="Vírgula 2 2 2 2 3 5" xfId="5937"/>
    <cellStyle name="Vírgula 2 2 2 2 3 6" xfId="8969"/>
    <cellStyle name="Vírgula 2 2 2 2 3 6 2" xfId="13314"/>
    <cellStyle name="Vírgula 2 2 2 2 3 6 2 2" xfId="30681"/>
    <cellStyle name="Vírgula 2 2 2 2 3 6 3" xfId="17756"/>
    <cellStyle name="Vírgula 2 2 2 2 3 6 3 2" xfId="26377"/>
    <cellStyle name="Vírgula 2 2 2 2 3 6 4" xfId="22065"/>
    <cellStyle name="Vírgula 2 2 2 2 4" xfId="5938"/>
    <cellStyle name="Vírgula 2 2 2 2 4 2" xfId="5939"/>
    <cellStyle name="Vírgula 2 2 2 2 4 2 2" xfId="5940"/>
    <cellStyle name="Vírgula 2 2 2 2 4 2 3" xfId="5941"/>
    <cellStyle name="Vírgula 2 2 2 2 4 3" xfId="5942"/>
    <cellStyle name="Vírgula 2 2 2 2 4 3 2" xfId="5943"/>
    <cellStyle name="Vírgula 2 2 2 2 4 3 3" xfId="5944"/>
    <cellStyle name="Vírgula 2 2 2 2 4 4" xfId="5945"/>
    <cellStyle name="Vírgula 2 2 2 2 4 5" xfId="5946"/>
    <cellStyle name="Vírgula 2 2 2 2 5" xfId="5947"/>
    <cellStyle name="Vírgula 2 2 2 2 5 2" xfId="5948"/>
    <cellStyle name="Vírgula 2 2 2 2 5 2 2" xfId="5949"/>
    <cellStyle name="Vírgula 2 2 2 2 5 2 3" xfId="5950"/>
    <cellStyle name="Vírgula 2 2 2 2 5 3" xfId="5951"/>
    <cellStyle name="Vírgula 2 2 2 2 5 4" xfId="5952"/>
    <cellStyle name="Vírgula 2 2 2 2 6" xfId="5953"/>
    <cellStyle name="Vírgula 2 2 2 2 6 2" xfId="5954"/>
    <cellStyle name="Vírgula 2 2 2 2 6 2 2" xfId="5955"/>
    <cellStyle name="Vírgula 2 2 2 2 6 2 3" xfId="5956"/>
    <cellStyle name="Vírgula 2 2 2 2 6 3" xfId="5957"/>
    <cellStyle name="Vírgula 2 2 2 2 6 4" xfId="5958"/>
    <cellStyle name="Vírgula 2 2 2 2 7" xfId="5959"/>
    <cellStyle name="Vírgula 2 2 2 2 7 2" xfId="5960"/>
    <cellStyle name="Vírgula 2 2 2 2 7 3" xfId="5961"/>
    <cellStyle name="Vírgula 2 2 2 2 8" xfId="5962"/>
    <cellStyle name="Vírgula 2 2 2 2 9" xfId="5963"/>
    <cellStyle name="Vírgula 2 2 2 3" xfId="5964"/>
    <cellStyle name="Vírgula 2 2 2 3 10" xfId="8970"/>
    <cellStyle name="Vírgula 2 2 2 3 10 2" xfId="13315"/>
    <cellStyle name="Vírgula 2 2 2 3 10 2 2" xfId="30682"/>
    <cellStyle name="Vírgula 2 2 2 3 10 3" xfId="17757"/>
    <cellStyle name="Vírgula 2 2 2 3 10 3 2" xfId="26378"/>
    <cellStyle name="Vírgula 2 2 2 3 10 4" xfId="22066"/>
    <cellStyle name="Vírgula 2 2 2 3 2" xfId="5965"/>
    <cellStyle name="Vírgula 2 2 2 3 2 2" xfId="5966"/>
    <cellStyle name="Vírgula 2 2 2 3 2 2 2" xfId="5967"/>
    <cellStyle name="Vírgula 2 2 2 3 2 2 3" xfId="5968"/>
    <cellStyle name="Vírgula 2 2 2 3 2 3" xfId="5969"/>
    <cellStyle name="Vírgula 2 2 2 3 2 3 2" xfId="5970"/>
    <cellStyle name="Vírgula 2 2 2 3 2 3 3" xfId="5971"/>
    <cellStyle name="Vírgula 2 2 2 3 2 4" xfId="5972"/>
    <cellStyle name="Vírgula 2 2 2 3 2 5" xfId="5973"/>
    <cellStyle name="Vírgula 2 2 2 3 2 6" xfId="8971"/>
    <cellStyle name="Vírgula 2 2 2 3 2 6 2" xfId="13316"/>
    <cellStyle name="Vírgula 2 2 2 3 2 6 2 2" xfId="30683"/>
    <cellStyle name="Vírgula 2 2 2 3 2 6 3" xfId="17758"/>
    <cellStyle name="Vírgula 2 2 2 3 2 6 3 2" xfId="26379"/>
    <cellStyle name="Vírgula 2 2 2 3 2 6 4" xfId="22067"/>
    <cellStyle name="Vírgula 2 2 2 3 3" xfId="5974"/>
    <cellStyle name="Vírgula 2 2 2 3 3 2" xfId="5975"/>
    <cellStyle name="Vírgula 2 2 2 3 3 2 2" xfId="5976"/>
    <cellStyle name="Vírgula 2 2 2 3 3 2 3" xfId="5977"/>
    <cellStyle name="Vírgula 2 2 2 3 3 3" xfId="5978"/>
    <cellStyle name="Vírgula 2 2 2 3 3 3 2" xfId="5979"/>
    <cellStyle name="Vírgula 2 2 2 3 3 3 3" xfId="5980"/>
    <cellStyle name="Vírgula 2 2 2 3 3 4" xfId="5981"/>
    <cellStyle name="Vírgula 2 2 2 3 3 5" xfId="5982"/>
    <cellStyle name="Vírgula 2 2 2 3 4" xfId="5983"/>
    <cellStyle name="Vírgula 2 2 2 3 4 2" xfId="5984"/>
    <cellStyle name="Vírgula 2 2 2 3 4 2 2" xfId="5985"/>
    <cellStyle name="Vírgula 2 2 2 3 4 2 3" xfId="5986"/>
    <cellStyle name="Vírgula 2 2 2 3 4 3" xfId="5987"/>
    <cellStyle name="Vírgula 2 2 2 3 4 4" xfId="5988"/>
    <cellStyle name="Vírgula 2 2 2 3 5" xfId="5989"/>
    <cellStyle name="Vírgula 2 2 2 3 5 2" xfId="5990"/>
    <cellStyle name="Vírgula 2 2 2 3 5 2 2" xfId="5991"/>
    <cellStyle name="Vírgula 2 2 2 3 5 2 3" xfId="5992"/>
    <cellStyle name="Vírgula 2 2 2 3 5 3" xfId="5993"/>
    <cellStyle name="Vírgula 2 2 2 3 5 4" xfId="5994"/>
    <cellStyle name="Vírgula 2 2 2 3 6" xfId="5995"/>
    <cellStyle name="Vírgula 2 2 2 3 6 2" xfId="5996"/>
    <cellStyle name="Vírgula 2 2 2 3 6 3" xfId="5997"/>
    <cellStyle name="Vírgula 2 2 2 3 7" xfId="5998"/>
    <cellStyle name="Vírgula 2 2 2 3 8" xfId="5999"/>
    <cellStyle name="Vírgula 2 2 2 3 9" xfId="8530"/>
    <cellStyle name="Vírgula 2 2 2 3 9 2" xfId="12948"/>
    <cellStyle name="Vírgula 2 2 2 3 9 2 2" xfId="30315"/>
    <cellStyle name="Vírgula 2 2 2 3 9 3" xfId="17348"/>
    <cellStyle name="Vírgula 2 2 2 3 9 3 2" xfId="26011"/>
    <cellStyle name="Vírgula 2 2 2 3 9 4" xfId="21699"/>
    <cellStyle name="Vírgula 2 2 2 4" xfId="6000"/>
    <cellStyle name="Vírgula 2 2 2 4 2" xfId="6001"/>
    <cellStyle name="Vírgula 2 2 2 4 2 2" xfId="6002"/>
    <cellStyle name="Vírgula 2 2 2 4 2 3" xfId="6003"/>
    <cellStyle name="Vírgula 2 2 2 4 3" xfId="6004"/>
    <cellStyle name="Vírgula 2 2 2 4 3 2" xfId="6005"/>
    <cellStyle name="Vírgula 2 2 2 4 3 3" xfId="6006"/>
    <cellStyle name="Vírgula 2 2 2 4 4" xfId="6007"/>
    <cellStyle name="Vírgula 2 2 2 4 5" xfId="6008"/>
    <cellStyle name="Vírgula 2 2 2 4 6" xfId="8972"/>
    <cellStyle name="Vírgula 2 2 2 4 6 2" xfId="13317"/>
    <cellStyle name="Vírgula 2 2 2 4 6 2 2" xfId="30684"/>
    <cellStyle name="Vírgula 2 2 2 4 6 3" xfId="17759"/>
    <cellStyle name="Vírgula 2 2 2 4 6 3 2" xfId="26380"/>
    <cellStyle name="Vírgula 2 2 2 4 6 4" xfId="22068"/>
    <cellStyle name="Vírgula 2 2 2 5" xfId="6009"/>
    <cellStyle name="Vírgula 2 2 2 5 2" xfId="6010"/>
    <cellStyle name="Vírgula 2 2 2 5 2 2" xfId="6011"/>
    <cellStyle name="Vírgula 2 2 2 5 2 3" xfId="6012"/>
    <cellStyle name="Vírgula 2 2 2 5 3" xfId="6013"/>
    <cellStyle name="Vírgula 2 2 2 5 3 2" xfId="6014"/>
    <cellStyle name="Vírgula 2 2 2 5 3 3" xfId="6015"/>
    <cellStyle name="Vírgula 2 2 2 5 4" xfId="6016"/>
    <cellStyle name="Vírgula 2 2 2 5 5" xfId="6017"/>
    <cellStyle name="Vírgula 2 2 2 6" xfId="6018"/>
    <cellStyle name="Vírgula 2 2 2 6 2" xfId="6019"/>
    <cellStyle name="Vírgula 2 2 2 6 2 2" xfId="6020"/>
    <cellStyle name="Vírgula 2 2 2 6 2 3" xfId="6021"/>
    <cellStyle name="Vírgula 2 2 2 6 3" xfId="6022"/>
    <cellStyle name="Vírgula 2 2 2 6 4" xfId="6023"/>
    <cellStyle name="Vírgula 2 2 2 7" xfId="6024"/>
    <cellStyle name="Vírgula 2 2 2 7 2" xfId="6025"/>
    <cellStyle name="Vírgula 2 2 2 7 2 2" xfId="6026"/>
    <cellStyle name="Vírgula 2 2 2 7 2 3" xfId="6027"/>
    <cellStyle name="Vírgula 2 2 2 7 3" xfId="6028"/>
    <cellStyle name="Vírgula 2 2 2 7 4" xfId="6029"/>
    <cellStyle name="Vírgula 2 2 2 8" xfId="6030"/>
    <cellStyle name="Vírgula 2 2 2 8 2" xfId="6031"/>
    <cellStyle name="Vírgula 2 2 2 8 3" xfId="6032"/>
    <cellStyle name="Vírgula 2 2 2 9" xfId="6033"/>
    <cellStyle name="Vírgula 2 2 3" xfId="6034"/>
    <cellStyle name="Vírgula 2 2 3 10" xfId="6035"/>
    <cellStyle name="Vírgula 2 2 3 11" xfId="8531"/>
    <cellStyle name="Vírgula 2 2 3 11 2" xfId="12949"/>
    <cellStyle name="Vírgula 2 2 3 11 2 2" xfId="30316"/>
    <cellStyle name="Vírgula 2 2 3 11 3" xfId="17349"/>
    <cellStyle name="Vírgula 2 2 3 11 3 2" xfId="26012"/>
    <cellStyle name="Vírgula 2 2 3 11 4" xfId="21700"/>
    <cellStyle name="Vírgula 2 2 3 12" xfId="8973"/>
    <cellStyle name="Vírgula 2 2 3 12 2" xfId="13318"/>
    <cellStyle name="Vírgula 2 2 3 12 2 2" xfId="30685"/>
    <cellStyle name="Vírgula 2 2 3 12 3" xfId="17760"/>
    <cellStyle name="Vírgula 2 2 3 12 3 2" xfId="26381"/>
    <cellStyle name="Vírgula 2 2 3 12 4" xfId="22069"/>
    <cellStyle name="Vírgula 2 2 3 2" xfId="6036"/>
    <cellStyle name="Vírgula 2 2 3 2 10" xfId="8532"/>
    <cellStyle name="Vírgula 2 2 3 2 10 2" xfId="12950"/>
    <cellStyle name="Vírgula 2 2 3 2 10 2 2" xfId="30317"/>
    <cellStyle name="Vírgula 2 2 3 2 10 3" xfId="17350"/>
    <cellStyle name="Vírgula 2 2 3 2 10 3 2" xfId="26013"/>
    <cellStyle name="Vírgula 2 2 3 2 10 4" xfId="21701"/>
    <cellStyle name="Vírgula 2 2 3 2 11" xfId="8974"/>
    <cellStyle name="Vírgula 2 2 3 2 11 2" xfId="13319"/>
    <cellStyle name="Vírgula 2 2 3 2 11 2 2" xfId="30686"/>
    <cellStyle name="Vírgula 2 2 3 2 11 3" xfId="17761"/>
    <cellStyle name="Vírgula 2 2 3 2 11 3 2" xfId="26382"/>
    <cellStyle name="Vírgula 2 2 3 2 11 4" xfId="22070"/>
    <cellStyle name="Vírgula 2 2 3 2 2" xfId="6037"/>
    <cellStyle name="Vírgula 2 2 3 2 2 10" xfId="8975"/>
    <cellStyle name="Vírgula 2 2 3 2 2 10 2" xfId="13320"/>
    <cellStyle name="Vírgula 2 2 3 2 2 10 2 2" xfId="30687"/>
    <cellStyle name="Vírgula 2 2 3 2 2 10 3" xfId="17762"/>
    <cellStyle name="Vírgula 2 2 3 2 2 10 3 2" xfId="26383"/>
    <cellStyle name="Vírgula 2 2 3 2 2 10 4" xfId="22071"/>
    <cellStyle name="Vírgula 2 2 3 2 2 2" xfId="6038"/>
    <cellStyle name="Vírgula 2 2 3 2 2 2 2" xfId="6039"/>
    <cellStyle name="Vírgula 2 2 3 2 2 2 2 2" xfId="6040"/>
    <cellStyle name="Vírgula 2 2 3 2 2 2 2 3" xfId="6041"/>
    <cellStyle name="Vírgula 2 2 3 2 2 2 3" xfId="6042"/>
    <cellStyle name="Vírgula 2 2 3 2 2 2 3 2" xfId="6043"/>
    <cellStyle name="Vírgula 2 2 3 2 2 2 3 3" xfId="6044"/>
    <cellStyle name="Vírgula 2 2 3 2 2 2 4" xfId="6045"/>
    <cellStyle name="Vírgula 2 2 3 2 2 2 5" xfId="6046"/>
    <cellStyle name="Vírgula 2 2 3 2 2 2 6" xfId="8976"/>
    <cellStyle name="Vírgula 2 2 3 2 2 2 6 2" xfId="13321"/>
    <cellStyle name="Vírgula 2 2 3 2 2 2 6 2 2" xfId="30688"/>
    <cellStyle name="Vírgula 2 2 3 2 2 2 6 3" xfId="17763"/>
    <cellStyle name="Vírgula 2 2 3 2 2 2 6 3 2" xfId="26384"/>
    <cellStyle name="Vírgula 2 2 3 2 2 2 6 4" xfId="22072"/>
    <cellStyle name="Vírgula 2 2 3 2 2 3" xfId="6047"/>
    <cellStyle name="Vírgula 2 2 3 2 2 3 2" xfId="6048"/>
    <cellStyle name="Vírgula 2 2 3 2 2 3 2 2" xfId="6049"/>
    <cellStyle name="Vírgula 2 2 3 2 2 3 2 3" xfId="6050"/>
    <cellStyle name="Vírgula 2 2 3 2 2 3 3" xfId="6051"/>
    <cellStyle name="Vírgula 2 2 3 2 2 3 3 2" xfId="6052"/>
    <cellStyle name="Vírgula 2 2 3 2 2 3 3 3" xfId="6053"/>
    <cellStyle name="Vírgula 2 2 3 2 2 3 4" xfId="6054"/>
    <cellStyle name="Vírgula 2 2 3 2 2 3 5" xfId="6055"/>
    <cellStyle name="Vírgula 2 2 3 2 2 4" xfId="6056"/>
    <cellStyle name="Vírgula 2 2 3 2 2 4 2" xfId="6057"/>
    <cellStyle name="Vírgula 2 2 3 2 2 4 2 2" xfId="6058"/>
    <cellStyle name="Vírgula 2 2 3 2 2 4 2 3" xfId="6059"/>
    <cellStyle name="Vírgula 2 2 3 2 2 4 3" xfId="6060"/>
    <cellStyle name="Vírgula 2 2 3 2 2 4 4" xfId="6061"/>
    <cellStyle name="Vírgula 2 2 3 2 2 5" xfId="6062"/>
    <cellStyle name="Vírgula 2 2 3 2 2 5 2" xfId="6063"/>
    <cellStyle name="Vírgula 2 2 3 2 2 5 2 2" xfId="6064"/>
    <cellStyle name="Vírgula 2 2 3 2 2 5 2 3" xfId="6065"/>
    <cellStyle name="Vírgula 2 2 3 2 2 5 3" xfId="6066"/>
    <cellStyle name="Vírgula 2 2 3 2 2 5 4" xfId="6067"/>
    <cellStyle name="Vírgula 2 2 3 2 2 6" xfId="6068"/>
    <cellStyle name="Vírgula 2 2 3 2 2 6 2" xfId="6069"/>
    <cellStyle name="Vírgula 2 2 3 2 2 6 3" xfId="6070"/>
    <cellStyle name="Vírgula 2 2 3 2 2 7" xfId="6071"/>
    <cellStyle name="Vírgula 2 2 3 2 2 8" xfId="6072"/>
    <cellStyle name="Vírgula 2 2 3 2 2 9" xfId="8533"/>
    <cellStyle name="Vírgula 2 2 3 2 2 9 2" xfId="12951"/>
    <cellStyle name="Vírgula 2 2 3 2 2 9 2 2" xfId="30318"/>
    <cellStyle name="Vírgula 2 2 3 2 2 9 3" xfId="17351"/>
    <cellStyle name="Vírgula 2 2 3 2 2 9 3 2" xfId="26014"/>
    <cellStyle name="Vírgula 2 2 3 2 2 9 4" xfId="21702"/>
    <cellStyle name="Vírgula 2 2 3 2 3" xfId="6073"/>
    <cellStyle name="Vírgula 2 2 3 2 3 2" xfId="6074"/>
    <cellStyle name="Vírgula 2 2 3 2 3 2 2" xfId="6075"/>
    <cellStyle name="Vírgula 2 2 3 2 3 2 3" xfId="6076"/>
    <cellStyle name="Vírgula 2 2 3 2 3 3" xfId="6077"/>
    <cellStyle name="Vírgula 2 2 3 2 3 3 2" xfId="6078"/>
    <cellStyle name="Vírgula 2 2 3 2 3 3 3" xfId="6079"/>
    <cellStyle name="Vírgula 2 2 3 2 3 4" xfId="6080"/>
    <cellStyle name="Vírgula 2 2 3 2 3 5" xfId="6081"/>
    <cellStyle name="Vírgula 2 2 3 2 3 6" xfId="8977"/>
    <cellStyle name="Vírgula 2 2 3 2 3 6 2" xfId="13322"/>
    <cellStyle name="Vírgula 2 2 3 2 3 6 2 2" xfId="30689"/>
    <cellStyle name="Vírgula 2 2 3 2 3 6 3" xfId="17764"/>
    <cellStyle name="Vírgula 2 2 3 2 3 6 3 2" xfId="26385"/>
    <cellStyle name="Vírgula 2 2 3 2 3 6 4" xfId="22073"/>
    <cellStyle name="Vírgula 2 2 3 2 4" xfId="6082"/>
    <cellStyle name="Vírgula 2 2 3 2 4 2" xfId="6083"/>
    <cellStyle name="Vírgula 2 2 3 2 4 2 2" xfId="6084"/>
    <cellStyle name="Vírgula 2 2 3 2 4 2 3" xfId="6085"/>
    <cellStyle name="Vírgula 2 2 3 2 4 3" xfId="6086"/>
    <cellStyle name="Vírgula 2 2 3 2 4 3 2" xfId="6087"/>
    <cellStyle name="Vírgula 2 2 3 2 4 3 3" xfId="6088"/>
    <cellStyle name="Vírgula 2 2 3 2 4 4" xfId="6089"/>
    <cellStyle name="Vírgula 2 2 3 2 4 5" xfId="6090"/>
    <cellStyle name="Vírgula 2 2 3 2 5" xfId="6091"/>
    <cellStyle name="Vírgula 2 2 3 2 5 2" xfId="6092"/>
    <cellStyle name="Vírgula 2 2 3 2 5 2 2" xfId="6093"/>
    <cellStyle name="Vírgula 2 2 3 2 5 2 3" xfId="6094"/>
    <cellStyle name="Vírgula 2 2 3 2 5 3" xfId="6095"/>
    <cellStyle name="Vírgula 2 2 3 2 5 4" xfId="6096"/>
    <cellStyle name="Vírgula 2 2 3 2 6" xfId="6097"/>
    <cellStyle name="Vírgula 2 2 3 2 6 2" xfId="6098"/>
    <cellStyle name="Vírgula 2 2 3 2 6 2 2" xfId="6099"/>
    <cellStyle name="Vírgula 2 2 3 2 6 2 3" xfId="6100"/>
    <cellStyle name="Vírgula 2 2 3 2 6 3" xfId="6101"/>
    <cellStyle name="Vírgula 2 2 3 2 6 4" xfId="6102"/>
    <cellStyle name="Vírgula 2 2 3 2 7" xfId="6103"/>
    <cellStyle name="Vírgula 2 2 3 2 7 2" xfId="6104"/>
    <cellStyle name="Vírgula 2 2 3 2 7 3" xfId="6105"/>
    <cellStyle name="Vírgula 2 2 3 2 8" xfId="6106"/>
    <cellStyle name="Vírgula 2 2 3 2 9" xfId="6107"/>
    <cellStyle name="Vírgula 2 2 3 3" xfId="6108"/>
    <cellStyle name="Vírgula 2 2 3 3 10" xfId="8978"/>
    <cellStyle name="Vírgula 2 2 3 3 10 2" xfId="13323"/>
    <cellStyle name="Vírgula 2 2 3 3 10 2 2" xfId="30690"/>
    <cellStyle name="Vírgula 2 2 3 3 10 3" xfId="17765"/>
    <cellStyle name="Vírgula 2 2 3 3 10 3 2" xfId="26386"/>
    <cellStyle name="Vírgula 2 2 3 3 10 4" xfId="22074"/>
    <cellStyle name="Vírgula 2 2 3 3 2" xfId="6109"/>
    <cellStyle name="Vírgula 2 2 3 3 2 2" xfId="6110"/>
    <cellStyle name="Vírgula 2 2 3 3 2 2 2" xfId="6111"/>
    <cellStyle name="Vírgula 2 2 3 3 2 2 3" xfId="6112"/>
    <cellStyle name="Vírgula 2 2 3 3 2 3" xfId="6113"/>
    <cellStyle name="Vírgula 2 2 3 3 2 3 2" xfId="6114"/>
    <cellStyle name="Vírgula 2 2 3 3 2 3 3" xfId="6115"/>
    <cellStyle name="Vírgula 2 2 3 3 2 4" xfId="6116"/>
    <cellStyle name="Vírgula 2 2 3 3 2 5" xfId="6117"/>
    <cellStyle name="Vírgula 2 2 3 3 2 6" xfId="8979"/>
    <cellStyle name="Vírgula 2 2 3 3 2 6 2" xfId="13324"/>
    <cellStyle name="Vírgula 2 2 3 3 2 6 2 2" xfId="30691"/>
    <cellStyle name="Vírgula 2 2 3 3 2 6 3" xfId="17766"/>
    <cellStyle name="Vírgula 2 2 3 3 2 6 3 2" xfId="26387"/>
    <cellStyle name="Vírgula 2 2 3 3 2 6 4" xfId="22075"/>
    <cellStyle name="Vírgula 2 2 3 3 3" xfId="6118"/>
    <cellStyle name="Vírgula 2 2 3 3 3 2" xfId="6119"/>
    <cellStyle name="Vírgula 2 2 3 3 3 2 2" xfId="6120"/>
    <cellStyle name="Vírgula 2 2 3 3 3 2 3" xfId="6121"/>
    <cellStyle name="Vírgula 2 2 3 3 3 3" xfId="6122"/>
    <cellStyle name="Vírgula 2 2 3 3 3 3 2" xfId="6123"/>
    <cellStyle name="Vírgula 2 2 3 3 3 3 3" xfId="6124"/>
    <cellStyle name="Vírgula 2 2 3 3 3 4" xfId="6125"/>
    <cellStyle name="Vírgula 2 2 3 3 3 5" xfId="6126"/>
    <cellStyle name="Vírgula 2 2 3 3 4" xfId="6127"/>
    <cellStyle name="Vírgula 2 2 3 3 4 2" xfId="6128"/>
    <cellStyle name="Vírgula 2 2 3 3 4 2 2" xfId="6129"/>
    <cellStyle name="Vírgula 2 2 3 3 4 2 3" xfId="6130"/>
    <cellStyle name="Vírgula 2 2 3 3 4 3" xfId="6131"/>
    <cellStyle name="Vírgula 2 2 3 3 4 4" xfId="6132"/>
    <cellStyle name="Vírgula 2 2 3 3 5" xfId="6133"/>
    <cellStyle name="Vírgula 2 2 3 3 5 2" xfId="6134"/>
    <cellStyle name="Vírgula 2 2 3 3 5 2 2" xfId="6135"/>
    <cellStyle name="Vírgula 2 2 3 3 5 2 3" xfId="6136"/>
    <cellStyle name="Vírgula 2 2 3 3 5 3" xfId="6137"/>
    <cellStyle name="Vírgula 2 2 3 3 5 4" xfId="6138"/>
    <cellStyle name="Vírgula 2 2 3 3 6" xfId="6139"/>
    <cellStyle name="Vírgula 2 2 3 3 6 2" xfId="6140"/>
    <cellStyle name="Vírgula 2 2 3 3 6 3" xfId="6141"/>
    <cellStyle name="Vírgula 2 2 3 3 7" xfId="6142"/>
    <cellStyle name="Vírgula 2 2 3 3 8" xfId="6143"/>
    <cellStyle name="Vírgula 2 2 3 3 9" xfId="8534"/>
    <cellStyle name="Vírgula 2 2 3 3 9 2" xfId="12952"/>
    <cellStyle name="Vírgula 2 2 3 3 9 2 2" xfId="30319"/>
    <cellStyle name="Vírgula 2 2 3 3 9 3" xfId="17352"/>
    <cellStyle name="Vírgula 2 2 3 3 9 3 2" xfId="26015"/>
    <cellStyle name="Vírgula 2 2 3 3 9 4" xfId="21703"/>
    <cellStyle name="Vírgula 2 2 3 4" xfId="6144"/>
    <cellStyle name="Vírgula 2 2 3 4 2" xfId="6145"/>
    <cellStyle name="Vírgula 2 2 3 4 2 2" xfId="6146"/>
    <cellStyle name="Vírgula 2 2 3 4 2 3" xfId="6147"/>
    <cellStyle name="Vírgula 2 2 3 4 3" xfId="6148"/>
    <cellStyle name="Vírgula 2 2 3 4 3 2" xfId="6149"/>
    <cellStyle name="Vírgula 2 2 3 4 3 3" xfId="6150"/>
    <cellStyle name="Vírgula 2 2 3 4 4" xfId="6151"/>
    <cellStyle name="Vírgula 2 2 3 4 5" xfId="6152"/>
    <cellStyle name="Vírgula 2 2 3 4 6" xfId="8980"/>
    <cellStyle name="Vírgula 2 2 3 4 6 2" xfId="13325"/>
    <cellStyle name="Vírgula 2 2 3 4 6 2 2" xfId="30692"/>
    <cellStyle name="Vírgula 2 2 3 4 6 3" xfId="17767"/>
    <cellStyle name="Vírgula 2 2 3 4 6 3 2" xfId="26388"/>
    <cellStyle name="Vírgula 2 2 3 4 6 4" xfId="22076"/>
    <cellStyle name="Vírgula 2 2 3 5" xfId="6153"/>
    <cellStyle name="Vírgula 2 2 3 5 2" xfId="6154"/>
    <cellStyle name="Vírgula 2 2 3 5 2 2" xfId="6155"/>
    <cellStyle name="Vírgula 2 2 3 5 2 3" xfId="6156"/>
    <cellStyle name="Vírgula 2 2 3 5 3" xfId="6157"/>
    <cellStyle name="Vírgula 2 2 3 5 3 2" xfId="6158"/>
    <cellStyle name="Vírgula 2 2 3 5 3 3" xfId="6159"/>
    <cellStyle name="Vírgula 2 2 3 5 4" xfId="6160"/>
    <cellStyle name="Vírgula 2 2 3 5 5" xfId="6161"/>
    <cellStyle name="Vírgula 2 2 3 6" xfId="6162"/>
    <cellStyle name="Vírgula 2 2 3 6 2" xfId="6163"/>
    <cellStyle name="Vírgula 2 2 3 6 2 2" xfId="6164"/>
    <cellStyle name="Vírgula 2 2 3 6 2 3" xfId="6165"/>
    <cellStyle name="Vírgula 2 2 3 6 3" xfId="6166"/>
    <cellStyle name="Vírgula 2 2 3 6 4" xfId="6167"/>
    <cellStyle name="Vírgula 2 2 3 7" xfId="6168"/>
    <cellStyle name="Vírgula 2 2 3 7 2" xfId="6169"/>
    <cellStyle name="Vírgula 2 2 3 7 2 2" xfId="6170"/>
    <cellStyle name="Vírgula 2 2 3 7 2 3" xfId="6171"/>
    <cellStyle name="Vírgula 2 2 3 7 3" xfId="6172"/>
    <cellStyle name="Vírgula 2 2 3 7 4" xfId="6173"/>
    <cellStyle name="Vírgula 2 2 3 8" xfId="6174"/>
    <cellStyle name="Vírgula 2 2 3 8 2" xfId="6175"/>
    <cellStyle name="Vírgula 2 2 3 8 3" xfId="6176"/>
    <cellStyle name="Vírgula 2 2 3 9" xfId="6177"/>
    <cellStyle name="Vírgula 2 2 4" xfId="6178"/>
    <cellStyle name="Vírgula 2 2 4 10" xfId="8535"/>
    <cellStyle name="Vírgula 2 2 4 10 2" xfId="12953"/>
    <cellStyle name="Vírgula 2 2 4 10 2 2" xfId="30320"/>
    <cellStyle name="Vírgula 2 2 4 10 3" xfId="17353"/>
    <cellStyle name="Vírgula 2 2 4 10 3 2" xfId="26016"/>
    <cellStyle name="Vírgula 2 2 4 10 4" xfId="21704"/>
    <cellStyle name="Vírgula 2 2 4 11" xfId="8981"/>
    <cellStyle name="Vírgula 2 2 4 11 2" xfId="13326"/>
    <cellStyle name="Vírgula 2 2 4 11 2 2" xfId="30693"/>
    <cellStyle name="Vírgula 2 2 4 11 3" xfId="17768"/>
    <cellStyle name="Vírgula 2 2 4 11 3 2" xfId="26389"/>
    <cellStyle name="Vírgula 2 2 4 11 4" xfId="22077"/>
    <cellStyle name="Vírgula 2 2 4 2" xfId="6179"/>
    <cellStyle name="Vírgula 2 2 4 2 10" xfId="8982"/>
    <cellStyle name="Vírgula 2 2 4 2 10 2" xfId="13327"/>
    <cellStyle name="Vírgula 2 2 4 2 10 2 2" xfId="30694"/>
    <cellStyle name="Vírgula 2 2 4 2 10 3" xfId="17769"/>
    <cellStyle name="Vírgula 2 2 4 2 10 3 2" xfId="26390"/>
    <cellStyle name="Vírgula 2 2 4 2 10 4" xfId="22078"/>
    <cellStyle name="Vírgula 2 2 4 2 2" xfId="6180"/>
    <cellStyle name="Vírgula 2 2 4 2 2 2" xfId="6181"/>
    <cellStyle name="Vírgula 2 2 4 2 2 2 2" xfId="6182"/>
    <cellStyle name="Vírgula 2 2 4 2 2 2 3" xfId="6183"/>
    <cellStyle name="Vírgula 2 2 4 2 2 3" xfId="6184"/>
    <cellStyle name="Vírgula 2 2 4 2 2 3 2" xfId="6185"/>
    <cellStyle name="Vírgula 2 2 4 2 2 3 3" xfId="6186"/>
    <cellStyle name="Vírgula 2 2 4 2 2 4" xfId="6187"/>
    <cellStyle name="Vírgula 2 2 4 2 2 5" xfId="6188"/>
    <cellStyle name="Vírgula 2 2 4 2 2 6" xfId="8983"/>
    <cellStyle name="Vírgula 2 2 4 2 2 6 2" xfId="13328"/>
    <cellStyle name="Vírgula 2 2 4 2 2 6 2 2" xfId="30695"/>
    <cellStyle name="Vírgula 2 2 4 2 2 6 3" xfId="17770"/>
    <cellStyle name="Vírgula 2 2 4 2 2 6 3 2" xfId="26391"/>
    <cellStyle name="Vírgula 2 2 4 2 2 6 4" xfId="22079"/>
    <cellStyle name="Vírgula 2 2 4 2 3" xfId="6189"/>
    <cellStyle name="Vírgula 2 2 4 2 3 2" xfId="6190"/>
    <cellStyle name="Vírgula 2 2 4 2 3 2 2" xfId="6191"/>
    <cellStyle name="Vírgula 2 2 4 2 3 2 3" xfId="6192"/>
    <cellStyle name="Vírgula 2 2 4 2 3 3" xfId="6193"/>
    <cellStyle name="Vírgula 2 2 4 2 3 3 2" xfId="6194"/>
    <cellStyle name="Vírgula 2 2 4 2 3 3 3" xfId="6195"/>
    <cellStyle name="Vírgula 2 2 4 2 3 4" xfId="6196"/>
    <cellStyle name="Vírgula 2 2 4 2 3 5" xfId="6197"/>
    <cellStyle name="Vírgula 2 2 4 2 4" xfId="6198"/>
    <cellStyle name="Vírgula 2 2 4 2 4 2" xfId="6199"/>
    <cellStyle name="Vírgula 2 2 4 2 4 2 2" xfId="6200"/>
    <cellStyle name="Vírgula 2 2 4 2 4 2 3" xfId="6201"/>
    <cellStyle name="Vírgula 2 2 4 2 4 3" xfId="6202"/>
    <cellStyle name="Vírgula 2 2 4 2 4 4" xfId="6203"/>
    <cellStyle name="Vírgula 2 2 4 2 5" xfId="6204"/>
    <cellStyle name="Vírgula 2 2 4 2 5 2" xfId="6205"/>
    <cellStyle name="Vírgula 2 2 4 2 5 2 2" xfId="6206"/>
    <cellStyle name="Vírgula 2 2 4 2 5 2 3" xfId="6207"/>
    <cellStyle name="Vírgula 2 2 4 2 5 3" xfId="6208"/>
    <cellStyle name="Vírgula 2 2 4 2 5 4" xfId="6209"/>
    <cellStyle name="Vírgula 2 2 4 2 6" xfId="6210"/>
    <cellStyle name="Vírgula 2 2 4 2 6 2" xfId="6211"/>
    <cellStyle name="Vírgula 2 2 4 2 6 3" xfId="6212"/>
    <cellStyle name="Vírgula 2 2 4 2 7" xfId="6213"/>
    <cellStyle name="Vírgula 2 2 4 2 8" xfId="6214"/>
    <cellStyle name="Vírgula 2 2 4 2 9" xfId="8536"/>
    <cellStyle name="Vírgula 2 2 4 2 9 2" xfId="12954"/>
    <cellStyle name="Vírgula 2 2 4 2 9 2 2" xfId="30321"/>
    <cellStyle name="Vírgula 2 2 4 2 9 3" xfId="17354"/>
    <cellStyle name="Vírgula 2 2 4 2 9 3 2" xfId="26017"/>
    <cellStyle name="Vírgula 2 2 4 2 9 4" xfId="21705"/>
    <cellStyle name="Vírgula 2 2 4 3" xfId="6215"/>
    <cellStyle name="Vírgula 2 2 4 3 2" xfId="6216"/>
    <cellStyle name="Vírgula 2 2 4 3 2 2" xfId="6217"/>
    <cellStyle name="Vírgula 2 2 4 3 2 3" xfId="6218"/>
    <cellStyle name="Vírgula 2 2 4 3 3" xfId="6219"/>
    <cellStyle name="Vírgula 2 2 4 3 3 2" xfId="6220"/>
    <cellStyle name="Vírgula 2 2 4 3 3 3" xfId="6221"/>
    <cellStyle name="Vírgula 2 2 4 3 4" xfId="6222"/>
    <cellStyle name="Vírgula 2 2 4 3 5" xfId="6223"/>
    <cellStyle name="Vírgula 2 2 4 3 6" xfId="8984"/>
    <cellStyle name="Vírgula 2 2 4 3 6 2" xfId="13329"/>
    <cellStyle name="Vírgula 2 2 4 3 6 2 2" xfId="30696"/>
    <cellStyle name="Vírgula 2 2 4 3 6 3" xfId="17771"/>
    <cellStyle name="Vírgula 2 2 4 3 6 3 2" xfId="26392"/>
    <cellStyle name="Vírgula 2 2 4 3 6 4" xfId="22080"/>
    <cellStyle name="Vírgula 2 2 4 4" xfId="6224"/>
    <cellStyle name="Vírgula 2 2 4 4 2" xfId="6225"/>
    <cellStyle name="Vírgula 2 2 4 4 2 2" xfId="6226"/>
    <cellStyle name="Vírgula 2 2 4 4 2 3" xfId="6227"/>
    <cellStyle name="Vírgula 2 2 4 4 3" xfId="6228"/>
    <cellStyle name="Vírgula 2 2 4 4 3 2" xfId="6229"/>
    <cellStyle name="Vírgula 2 2 4 4 3 3" xfId="6230"/>
    <cellStyle name="Vírgula 2 2 4 4 4" xfId="6231"/>
    <cellStyle name="Vírgula 2 2 4 4 5" xfId="6232"/>
    <cellStyle name="Vírgula 2 2 4 5" xfId="6233"/>
    <cellStyle name="Vírgula 2 2 4 5 2" xfId="6234"/>
    <cellStyle name="Vírgula 2 2 4 5 2 2" xfId="6235"/>
    <cellStyle name="Vírgula 2 2 4 5 2 3" xfId="6236"/>
    <cellStyle name="Vírgula 2 2 4 5 3" xfId="6237"/>
    <cellStyle name="Vírgula 2 2 4 5 4" xfId="6238"/>
    <cellStyle name="Vírgula 2 2 4 6" xfId="6239"/>
    <cellStyle name="Vírgula 2 2 4 6 2" xfId="6240"/>
    <cellStyle name="Vírgula 2 2 4 6 2 2" xfId="6241"/>
    <cellStyle name="Vírgula 2 2 4 6 2 3" xfId="6242"/>
    <cellStyle name="Vírgula 2 2 4 6 3" xfId="6243"/>
    <cellStyle name="Vírgula 2 2 4 6 4" xfId="6244"/>
    <cellStyle name="Vírgula 2 2 4 7" xfId="6245"/>
    <cellStyle name="Vírgula 2 2 4 7 2" xfId="6246"/>
    <cellStyle name="Vírgula 2 2 4 7 3" xfId="6247"/>
    <cellStyle name="Vírgula 2 2 4 8" xfId="6248"/>
    <cellStyle name="Vírgula 2 2 4 9" xfId="6249"/>
    <cellStyle name="Vírgula 2 2 5" xfId="6250"/>
    <cellStyle name="Vírgula 2 2 5 10" xfId="8985"/>
    <cellStyle name="Vírgula 2 2 5 10 2" xfId="13330"/>
    <cellStyle name="Vírgula 2 2 5 10 2 2" xfId="30697"/>
    <cellStyle name="Vírgula 2 2 5 10 3" xfId="17772"/>
    <cellStyle name="Vírgula 2 2 5 10 3 2" xfId="26393"/>
    <cellStyle name="Vírgula 2 2 5 10 4" xfId="22081"/>
    <cellStyle name="Vírgula 2 2 5 2" xfId="6251"/>
    <cellStyle name="Vírgula 2 2 5 2 2" xfId="6252"/>
    <cellStyle name="Vírgula 2 2 5 2 2 2" xfId="6253"/>
    <cellStyle name="Vírgula 2 2 5 2 2 3" xfId="6254"/>
    <cellStyle name="Vírgula 2 2 5 2 3" xfId="6255"/>
    <cellStyle name="Vírgula 2 2 5 2 3 2" xfId="6256"/>
    <cellStyle name="Vírgula 2 2 5 2 3 3" xfId="6257"/>
    <cellStyle name="Vírgula 2 2 5 2 4" xfId="6258"/>
    <cellStyle name="Vírgula 2 2 5 2 5" xfId="6259"/>
    <cellStyle name="Vírgula 2 2 5 2 6" xfId="8986"/>
    <cellStyle name="Vírgula 2 2 5 2 6 2" xfId="13331"/>
    <cellStyle name="Vírgula 2 2 5 2 6 2 2" xfId="30698"/>
    <cellStyle name="Vírgula 2 2 5 2 6 3" xfId="17773"/>
    <cellStyle name="Vírgula 2 2 5 2 6 3 2" xfId="26394"/>
    <cellStyle name="Vírgula 2 2 5 2 6 4" xfId="22082"/>
    <cellStyle name="Vírgula 2 2 5 3" xfId="6260"/>
    <cellStyle name="Vírgula 2 2 5 3 2" xfId="6261"/>
    <cellStyle name="Vírgula 2 2 5 3 2 2" xfId="6262"/>
    <cellStyle name="Vírgula 2 2 5 3 2 3" xfId="6263"/>
    <cellStyle name="Vírgula 2 2 5 3 3" xfId="6264"/>
    <cellStyle name="Vírgula 2 2 5 3 3 2" xfId="6265"/>
    <cellStyle name="Vírgula 2 2 5 3 3 3" xfId="6266"/>
    <cellStyle name="Vírgula 2 2 5 3 4" xfId="6267"/>
    <cellStyle name="Vírgula 2 2 5 3 5" xfId="6268"/>
    <cellStyle name="Vírgula 2 2 5 4" xfId="6269"/>
    <cellStyle name="Vírgula 2 2 5 4 2" xfId="6270"/>
    <cellStyle name="Vírgula 2 2 5 4 2 2" xfId="6271"/>
    <cellStyle name="Vírgula 2 2 5 4 2 3" xfId="6272"/>
    <cellStyle name="Vírgula 2 2 5 4 3" xfId="6273"/>
    <cellStyle name="Vírgula 2 2 5 4 4" xfId="6274"/>
    <cellStyle name="Vírgula 2 2 5 5" xfId="6275"/>
    <cellStyle name="Vírgula 2 2 5 5 2" xfId="6276"/>
    <cellStyle name="Vírgula 2 2 5 5 2 2" xfId="6277"/>
    <cellStyle name="Vírgula 2 2 5 5 2 3" xfId="6278"/>
    <cellStyle name="Vírgula 2 2 5 5 3" xfId="6279"/>
    <cellStyle name="Vírgula 2 2 5 5 4" xfId="6280"/>
    <cellStyle name="Vírgula 2 2 5 6" xfId="6281"/>
    <cellStyle name="Vírgula 2 2 5 6 2" xfId="6282"/>
    <cellStyle name="Vírgula 2 2 5 6 3" xfId="6283"/>
    <cellStyle name="Vírgula 2 2 5 7" xfId="6284"/>
    <cellStyle name="Vírgula 2 2 5 8" xfId="6285"/>
    <cellStyle name="Vírgula 2 2 5 9" xfId="8537"/>
    <cellStyle name="Vírgula 2 2 5 9 2" xfId="12955"/>
    <cellStyle name="Vírgula 2 2 5 9 2 2" xfId="30322"/>
    <cellStyle name="Vírgula 2 2 5 9 3" xfId="17355"/>
    <cellStyle name="Vírgula 2 2 5 9 3 2" xfId="26018"/>
    <cellStyle name="Vírgula 2 2 5 9 4" xfId="21706"/>
    <cellStyle name="Vírgula 2 2 6" xfId="6286"/>
    <cellStyle name="Vírgula 2 2 6 10" xfId="8987"/>
    <cellStyle name="Vírgula 2 2 6 10 2" xfId="13332"/>
    <cellStyle name="Vírgula 2 2 6 10 2 2" xfId="30699"/>
    <cellStyle name="Vírgula 2 2 6 10 3" xfId="17774"/>
    <cellStyle name="Vírgula 2 2 6 10 3 2" xfId="26395"/>
    <cellStyle name="Vírgula 2 2 6 10 4" xfId="22083"/>
    <cellStyle name="Vírgula 2 2 6 2" xfId="6287"/>
    <cellStyle name="Vírgula 2 2 6 2 2" xfId="6288"/>
    <cellStyle name="Vírgula 2 2 6 2 2 2" xfId="6289"/>
    <cellStyle name="Vírgula 2 2 6 2 2 3" xfId="6290"/>
    <cellStyle name="Vírgula 2 2 6 2 3" xfId="6291"/>
    <cellStyle name="Vírgula 2 2 6 2 3 2" xfId="6292"/>
    <cellStyle name="Vírgula 2 2 6 2 3 3" xfId="6293"/>
    <cellStyle name="Vírgula 2 2 6 2 4" xfId="6294"/>
    <cellStyle name="Vírgula 2 2 6 2 5" xfId="6295"/>
    <cellStyle name="Vírgula 2 2 6 2 6" xfId="8988"/>
    <cellStyle name="Vírgula 2 2 6 2 6 2" xfId="13333"/>
    <cellStyle name="Vírgula 2 2 6 2 6 2 2" xfId="30700"/>
    <cellStyle name="Vírgula 2 2 6 2 6 3" xfId="17775"/>
    <cellStyle name="Vírgula 2 2 6 2 6 3 2" xfId="26396"/>
    <cellStyle name="Vírgula 2 2 6 2 6 4" xfId="22084"/>
    <cellStyle name="Vírgula 2 2 6 3" xfId="6296"/>
    <cellStyle name="Vírgula 2 2 6 3 2" xfId="6297"/>
    <cellStyle name="Vírgula 2 2 6 3 2 2" xfId="6298"/>
    <cellStyle name="Vírgula 2 2 6 3 2 3" xfId="6299"/>
    <cellStyle name="Vírgula 2 2 6 3 3" xfId="6300"/>
    <cellStyle name="Vírgula 2 2 6 3 3 2" xfId="6301"/>
    <cellStyle name="Vírgula 2 2 6 3 3 3" xfId="6302"/>
    <cellStyle name="Vírgula 2 2 6 3 4" xfId="6303"/>
    <cellStyle name="Vírgula 2 2 6 3 5" xfId="6304"/>
    <cellStyle name="Vírgula 2 2 6 4" xfId="6305"/>
    <cellStyle name="Vírgula 2 2 6 4 2" xfId="6306"/>
    <cellStyle name="Vírgula 2 2 6 4 2 2" xfId="6307"/>
    <cellStyle name="Vírgula 2 2 6 4 2 3" xfId="6308"/>
    <cellStyle name="Vírgula 2 2 6 4 3" xfId="6309"/>
    <cellStyle name="Vírgula 2 2 6 4 4" xfId="6310"/>
    <cellStyle name="Vírgula 2 2 6 5" xfId="6311"/>
    <cellStyle name="Vírgula 2 2 6 5 2" xfId="6312"/>
    <cellStyle name="Vírgula 2 2 6 5 2 2" xfId="6313"/>
    <cellStyle name="Vírgula 2 2 6 5 2 3" xfId="6314"/>
    <cellStyle name="Vírgula 2 2 6 5 3" xfId="6315"/>
    <cellStyle name="Vírgula 2 2 6 5 4" xfId="6316"/>
    <cellStyle name="Vírgula 2 2 6 6" xfId="6317"/>
    <cellStyle name="Vírgula 2 2 6 6 2" xfId="6318"/>
    <cellStyle name="Vírgula 2 2 6 6 3" xfId="6319"/>
    <cellStyle name="Vírgula 2 2 6 7" xfId="6320"/>
    <cellStyle name="Vírgula 2 2 6 8" xfId="6321"/>
    <cellStyle name="Vírgula 2 2 6 9" xfId="8538"/>
    <cellStyle name="Vírgula 2 2 6 9 2" xfId="12956"/>
    <cellStyle name="Vírgula 2 2 6 9 2 2" xfId="30323"/>
    <cellStyle name="Vírgula 2 2 6 9 3" xfId="17356"/>
    <cellStyle name="Vírgula 2 2 6 9 3 2" xfId="26019"/>
    <cellStyle name="Vírgula 2 2 6 9 4" xfId="21707"/>
    <cellStyle name="Vírgula 2 2 7" xfId="6322"/>
    <cellStyle name="Vírgula 2 2 7 2" xfId="6323"/>
    <cellStyle name="Vírgula 2 2 7 2 2" xfId="6324"/>
    <cellStyle name="Vírgula 2 2 7 2 3" xfId="6325"/>
    <cellStyle name="Vírgula 2 2 7 3" xfId="6326"/>
    <cellStyle name="Vírgula 2 2 7 3 2" xfId="6327"/>
    <cellStyle name="Vírgula 2 2 7 3 3" xfId="6328"/>
    <cellStyle name="Vírgula 2 2 7 4" xfId="6329"/>
    <cellStyle name="Vírgula 2 2 7 5" xfId="6330"/>
    <cellStyle name="Vírgula 2 2 7 6" xfId="8989"/>
    <cellStyle name="Vírgula 2 2 7 6 2" xfId="13334"/>
    <cellStyle name="Vírgula 2 2 7 6 2 2" xfId="30701"/>
    <cellStyle name="Vírgula 2 2 7 6 3" xfId="17776"/>
    <cellStyle name="Vírgula 2 2 7 6 3 2" xfId="26397"/>
    <cellStyle name="Vírgula 2 2 7 6 4" xfId="22085"/>
    <cellStyle name="Vírgula 2 2 8" xfId="6331"/>
    <cellStyle name="Vírgula 2 2 8 2" xfId="6332"/>
    <cellStyle name="Vírgula 2 2 8 2 2" xfId="6333"/>
    <cellStyle name="Vírgula 2 2 8 2 3" xfId="6334"/>
    <cellStyle name="Vírgula 2 2 8 3" xfId="6335"/>
    <cellStyle name="Vírgula 2 2 8 3 2" xfId="6336"/>
    <cellStyle name="Vírgula 2 2 8 3 3" xfId="6337"/>
    <cellStyle name="Vírgula 2 2 8 4" xfId="6338"/>
    <cellStyle name="Vírgula 2 2 8 5" xfId="6339"/>
    <cellStyle name="Vírgula 2 2 9" xfId="6340"/>
    <cellStyle name="Vírgula 2 2 9 2" xfId="6341"/>
    <cellStyle name="Vírgula 2 2 9 2 2" xfId="6342"/>
    <cellStyle name="Vírgula 2 2 9 2 3" xfId="6343"/>
    <cellStyle name="Vírgula 2 2 9 3" xfId="6344"/>
    <cellStyle name="Vírgula 2 2 9 4" xfId="6345"/>
    <cellStyle name="Vírgula 2 3" xfId="63"/>
    <cellStyle name="Vírgula 2 3 10" xfId="6347"/>
    <cellStyle name="Vírgula 2 3 11" xfId="6348"/>
    <cellStyle name="Vírgula 2 3 12" xfId="8539"/>
    <cellStyle name="Vírgula 2 3 12 2" xfId="12957"/>
    <cellStyle name="Vírgula 2 3 12 2 2" xfId="30324"/>
    <cellStyle name="Vírgula 2 3 12 3" xfId="17357"/>
    <cellStyle name="Vírgula 2 3 12 3 2" xfId="26020"/>
    <cellStyle name="Vírgula 2 3 12 4" xfId="21708"/>
    <cellStyle name="Vírgula 2 3 13" xfId="8990"/>
    <cellStyle name="Vírgula 2 3 13 2" xfId="13335"/>
    <cellStyle name="Vírgula 2 3 13 2 2" xfId="30702"/>
    <cellStyle name="Vírgula 2 3 13 3" xfId="17777"/>
    <cellStyle name="Vírgula 2 3 13 3 2" xfId="26398"/>
    <cellStyle name="Vírgula 2 3 13 4" xfId="22086"/>
    <cellStyle name="Vírgula 2 3 14" xfId="9136"/>
    <cellStyle name="Vírgula 2 3 15" xfId="6346"/>
    <cellStyle name="Vírgula 2 3 2" xfId="64"/>
    <cellStyle name="Vírgula 2 3 2 10" xfId="8540"/>
    <cellStyle name="Vírgula 2 3 2 10 2" xfId="12958"/>
    <cellStyle name="Vírgula 2 3 2 10 2 2" xfId="30325"/>
    <cellStyle name="Vírgula 2 3 2 10 3" xfId="17358"/>
    <cellStyle name="Vírgula 2 3 2 10 3 2" xfId="26021"/>
    <cellStyle name="Vírgula 2 3 2 10 4" xfId="21709"/>
    <cellStyle name="Vírgula 2 3 2 11" xfId="8991"/>
    <cellStyle name="Vírgula 2 3 2 11 2" xfId="13336"/>
    <cellStyle name="Vírgula 2 3 2 11 2 2" xfId="30703"/>
    <cellStyle name="Vírgula 2 3 2 11 3" xfId="17778"/>
    <cellStyle name="Vírgula 2 3 2 11 3 2" xfId="26399"/>
    <cellStyle name="Vírgula 2 3 2 11 4" xfId="22087"/>
    <cellStyle name="Vírgula 2 3 2 12" xfId="9137"/>
    <cellStyle name="Vírgula 2 3 2 13" xfId="6349"/>
    <cellStyle name="Vírgula 2 3 2 2" xfId="6350"/>
    <cellStyle name="Vírgula 2 3 2 2 10" xfId="8992"/>
    <cellStyle name="Vírgula 2 3 2 2 10 2" xfId="13337"/>
    <cellStyle name="Vírgula 2 3 2 2 10 2 2" xfId="30704"/>
    <cellStyle name="Vírgula 2 3 2 2 10 3" xfId="17779"/>
    <cellStyle name="Vírgula 2 3 2 2 10 3 2" xfId="26400"/>
    <cellStyle name="Vírgula 2 3 2 2 10 4" xfId="22088"/>
    <cellStyle name="Vírgula 2 3 2 2 2" xfId="6351"/>
    <cellStyle name="Vírgula 2 3 2 2 2 2" xfId="6352"/>
    <cellStyle name="Vírgula 2 3 2 2 2 2 2" xfId="6353"/>
    <cellStyle name="Vírgula 2 3 2 2 2 2 3" xfId="6354"/>
    <cellStyle name="Vírgula 2 3 2 2 2 3" xfId="6355"/>
    <cellStyle name="Vírgula 2 3 2 2 2 3 2" xfId="6356"/>
    <cellStyle name="Vírgula 2 3 2 2 2 3 3" xfId="6357"/>
    <cellStyle name="Vírgula 2 3 2 2 2 4" xfId="6358"/>
    <cellStyle name="Vírgula 2 3 2 2 2 5" xfId="6359"/>
    <cellStyle name="Vírgula 2 3 2 2 2 6" xfId="8993"/>
    <cellStyle name="Vírgula 2 3 2 2 2 6 2" xfId="13338"/>
    <cellStyle name="Vírgula 2 3 2 2 2 6 2 2" xfId="30705"/>
    <cellStyle name="Vírgula 2 3 2 2 2 6 3" xfId="17780"/>
    <cellStyle name="Vírgula 2 3 2 2 2 6 3 2" xfId="26401"/>
    <cellStyle name="Vírgula 2 3 2 2 2 6 4" xfId="22089"/>
    <cellStyle name="Vírgula 2 3 2 2 3" xfId="6360"/>
    <cellStyle name="Vírgula 2 3 2 2 3 2" xfId="6361"/>
    <cellStyle name="Vírgula 2 3 2 2 3 2 2" xfId="6362"/>
    <cellStyle name="Vírgula 2 3 2 2 3 2 3" xfId="6363"/>
    <cellStyle name="Vírgula 2 3 2 2 3 3" xfId="6364"/>
    <cellStyle name="Vírgula 2 3 2 2 3 3 2" xfId="6365"/>
    <cellStyle name="Vírgula 2 3 2 2 3 3 3" xfId="6366"/>
    <cellStyle name="Vírgula 2 3 2 2 3 4" xfId="6367"/>
    <cellStyle name="Vírgula 2 3 2 2 3 5" xfId="6368"/>
    <cellStyle name="Vírgula 2 3 2 2 4" xfId="6369"/>
    <cellStyle name="Vírgula 2 3 2 2 4 2" xfId="6370"/>
    <cellStyle name="Vírgula 2 3 2 2 4 2 2" xfId="6371"/>
    <cellStyle name="Vírgula 2 3 2 2 4 2 3" xfId="6372"/>
    <cellStyle name="Vírgula 2 3 2 2 4 3" xfId="6373"/>
    <cellStyle name="Vírgula 2 3 2 2 4 4" xfId="6374"/>
    <cellStyle name="Vírgula 2 3 2 2 5" xfId="6375"/>
    <cellStyle name="Vírgula 2 3 2 2 5 2" xfId="6376"/>
    <cellStyle name="Vírgula 2 3 2 2 5 2 2" xfId="6377"/>
    <cellStyle name="Vírgula 2 3 2 2 5 2 3" xfId="6378"/>
    <cellStyle name="Vírgula 2 3 2 2 5 3" xfId="6379"/>
    <cellStyle name="Vírgula 2 3 2 2 5 4" xfId="6380"/>
    <cellStyle name="Vírgula 2 3 2 2 6" xfId="6381"/>
    <cellStyle name="Vírgula 2 3 2 2 6 2" xfId="6382"/>
    <cellStyle name="Vírgula 2 3 2 2 6 3" xfId="6383"/>
    <cellStyle name="Vírgula 2 3 2 2 7" xfId="6384"/>
    <cellStyle name="Vírgula 2 3 2 2 8" xfId="6385"/>
    <cellStyle name="Vírgula 2 3 2 2 9" xfId="8541"/>
    <cellStyle name="Vírgula 2 3 2 2 9 2" xfId="12959"/>
    <cellStyle name="Vírgula 2 3 2 2 9 2 2" xfId="30326"/>
    <cellStyle name="Vírgula 2 3 2 2 9 3" xfId="17359"/>
    <cellStyle name="Vírgula 2 3 2 2 9 3 2" xfId="26022"/>
    <cellStyle name="Vírgula 2 3 2 2 9 4" xfId="21710"/>
    <cellStyle name="Vírgula 2 3 2 3" xfId="6386"/>
    <cellStyle name="Vírgula 2 3 2 3 2" xfId="6387"/>
    <cellStyle name="Vírgula 2 3 2 3 2 2" xfId="6388"/>
    <cellStyle name="Vírgula 2 3 2 3 2 3" xfId="6389"/>
    <cellStyle name="Vírgula 2 3 2 3 3" xfId="6390"/>
    <cellStyle name="Vírgula 2 3 2 3 3 2" xfId="6391"/>
    <cellStyle name="Vírgula 2 3 2 3 3 3" xfId="6392"/>
    <cellStyle name="Vírgula 2 3 2 3 4" xfId="6393"/>
    <cellStyle name="Vírgula 2 3 2 3 5" xfId="6394"/>
    <cellStyle name="Vírgula 2 3 2 3 6" xfId="8994"/>
    <cellStyle name="Vírgula 2 3 2 3 6 2" xfId="13339"/>
    <cellStyle name="Vírgula 2 3 2 3 6 2 2" xfId="30706"/>
    <cellStyle name="Vírgula 2 3 2 3 6 3" xfId="17781"/>
    <cellStyle name="Vírgula 2 3 2 3 6 3 2" xfId="26402"/>
    <cellStyle name="Vírgula 2 3 2 3 6 4" xfId="22090"/>
    <cellStyle name="Vírgula 2 3 2 4" xfId="6395"/>
    <cellStyle name="Vírgula 2 3 2 4 2" xfId="6396"/>
    <cellStyle name="Vírgula 2 3 2 4 2 2" xfId="6397"/>
    <cellStyle name="Vírgula 2 3 2 4 2 3" xfId="6398"/>
    <cellStyle name="Vírgula 2 3 2 4 3" xfId="6399"/>
    <cellStyle name="Vírgula 2 3 2 4 3 2" xfId="6400"/>
    <cellStyle name="Vírgula 2 3 2 4 3 3" xfId="6401"/>
    <cellStyle name="Vírgula 2 3 2 4 4" xfId="6402"/>
    <cellStyle name="Vírgula 2 3 2 4 5" xfId="6403"/>
    <cellStyle name="Vírgula 2 3 2 5" xfId="6404"/>
    <cellStyle name="Vírgula 2 3 2 5 2" xfId="6405"/>
    <cellStyle name="Vírgula 2 3 2 5 2 2" xfId="6406"/>
    <cellStyle name="Vírgula 2 3 2 5 2 3" xfId="6407"/>
    <cellStyle name="Vírgula 2 3 2 5 3" xfId="6408"/>
    <cellStyle name="Vírgula 2 3 2 5 4" xfId="6409"/>
    <cellStyle name="Vírgula 2 3 2 6" xfId="6410"/>
    <cellStyle name="Vírgula 2 3 2 6 2" xfId="6411"/>
    <cellStyle name="Vírgula 2 3 2 6 2 2" xfId="6412"/>
    <cellStyle name="Vírgula 2 3 2 6 2 3" xfId="6413"/>
    <cellStyle name="Vírgula 2 3 2 6 3" xfId="6414"/>
    <cellStyle name="Vírgula 2 3 2 6 4" xfId="6415"/>
    <cellStyle name="Vírgula 2 3 2 7" xfId="6416"/>
    <cellStyle name="Vírgula 2 3 2 7 2" xfId="6417"/>
    <cellStyle name="Vírgula 2 3 2 7 3" xfId="6418"/>
    <cellStyle name="Vírgula 2 3 2 8" xfId="6419"/>
    <cellStyle name="Vírgula 2 3 2 9" xfId="6420"/>
    <cellStyle name="Vírgula 2 3 3" xfId="6421"/>
    <cellStyle name="Vírgula 2 3 3 10" xfId="8542"/>
    <cellStyle name="Vírgula 2 3 3 10 2" xfId="12960"/>
    <cellStyle name="Vírgula 2 3 3 10 2 2" xfId="30327"/>
    <cellStyle name="Vírgula 2 3 3 10 3" xfId="17360"/>
    <cellStyle name="Vírgula 2 3 3 10 3 2" xfId="26023"/>
    <cellStyle name="Vírgula 2 3 3 10 4" xfId="21711"/>
    <cellStyle name="Vírgula 2 3 3 11" xfId="8995"/>
    <cellStyle name="Vírgula 2 3 3 11 2" xfId="13340"/>
    <cellStyle name="Vírgula 2 3 3 11 2 2" xfId="30707"/>
    <cellStyle name="Vírgula 2 3 3 11 3" xfId="17782"/>
    <cellStyle name="Vírgula 2 3 3 11 3 2" xfId="26403"/>
    <cellStyle name="Vírgula 2 3 3 11 4" xfId="22091"/>
    <cellStyle name="Vírgula 2 3 3 2" xfId="6422"/>
    <cellStyle name="Vírgula 2 3 3 2 10" xfId="8996"/>
    <cellStyle name="Vírgula 2 3 3 2 10 2" xfId="13341"/>
    <cellStyle name="Vírgula 2 3 3 2 10 2 2" xfId="30708"/>
    <cellStyle name="Vírgula 2 3 3 2 10 3" xfId="17783"/>
    <cellStyle name="Vírgula 2 3 3 2 10 3 2" xfId="26404"/>
    <cellStyle name="Vírgula 2 3 3 2 10 4" xfId="22092"/>
    <cellStyle name="Vírgula 2 3 3 2 2" xfId="6423"/>
    <cellStyle name="Vírgula 2 3 3 2 2 2" xfId="6424"/>
    <cellStyle name="Vírgula 2 3 3 2 2 2 2" xfId="6425"/>
    <cellStyle name="Vírgula 2 3 3 2 2 2 3" xfId="6426"/>
    <cellStyle name="Vírgula 2 3 3 2 2 3" xfId="6427"/>
    <cellStyle name="Vírgula 2 3 3 2 2 3 2" xfId="6428"/>
    <cellStyle name="Vírgula 2 3 3 2 2 3 3" xfId="6429"/>
    <cellStyle name="Vírgula 2 3 3 2 2 4" xfId="6430"/>
    <cellStyle name="Vírgula 2 3 3 2 2 5" xfId="6431"/>
    <cellStyle name="Vírgula 2 3 3 2 2 6" xfId="8997"/>
    <cellStyle name="Vírgula 2 3 3 2 2 6 2" xfId="13342"/>
    <cellStyle name="Vírgula 2 3 3 2 2 6 2 2" xfId="30709"/>
    <cellStyle name="Vírgula 2 3 3 2 2 6 3" xfId="17784"/>
    <cellStyle name="Vírgula 2 3 3 2 2 6 3 2" xfId="26405"/>
    <cellStyle name="Vírgula 2 3 3 2 2 6 4" xfId="22093"/>
    <cellStyle name="Vírgula 2 3 3 2 3" xfId="6432"/>
    <cellStyle name="Vírgula 2 3 3 2 3 2" xfId="6433"/>
    <cellStyle name="Vírgula 2 3 3 2 3 2 2" xfId="6434"/>
    <cellStyle name="Vírgula 2 3 3 2 3 2 3" xfId="6435"/>
    <cellStyle name="Vírgula 2 3 3 2 3 3" xfId="6436"/>
    <cellStyle name="Vírgula 2 3 3 2 3 3 2" xfId="6437"/>
    <cellStyle name="Vírgula 2 3 3 2 3 3 3" xfId="6438"/>
    <cellStyle name="Vírgula 2 3 3 2 3 4" xfId="6439"/>
    <cellStyle name="Vírgula 2 3 3 2 3 5" xfId="6440"/>
    <cellStyle name="Vírgula 2 3 3 2 4" xfId="6441"/>
    <cellStyle name="Vírgula 2 3 3 2 4 2" xfId="6442"/>
    <cellStyle name="Vírgula 2 3 3 2 4 2 2" xfId="6443"/>
    <cellStyle name="Vírgula 2 3 3 2 4 2 3" xfId="6444"/>
    <cellStyle name="Vírgula 2 3 3 2 4 3" xfId="6445"/>
    <cellStyle name="Vírgula 2 3 3 2 4 4" xfId="6446"/>
    <cellStyle name="Vírgula 2 3 3 2 5" xfId="6447"/>
    <cellStyle name="Vírgula 2 3 3 2 5 2" xfId="6448"/>
    <cellStyle name="Vírgula 2 3 3 2 5 2 2" xfId="6449"/>
    <cellStyle name="Vírgula 2 3 3 2 5 2 3" xfId="6450"/>
    <cellStyle name="Vírgula 2 3 3 2 5 3" xfId="6451"/>
    <cellStyle name="Vírgula 2 3 3 2 5 4" xfId="6452"/>
    <cellStyle name="Vírgula 2 3 3 2 6" xfId="6453"/>
    <cellStyle name="Vírgula 2 3 3 2 6 2" xfId="6454"/>
    <cellStyle name="Vírgula 2 3 3 2 6 3" xfId="6455"/>
    <cellStyle name="Vírgula 2 3 3 2 7" xfId="6456"/>
    <cellStyle name="Vírgula 2 3 3 2 8" xfId="6457"/>
    <cellStyle name="Vírgula 2 3 3 2 9" xfId="8543"/>
    <cellStyle name="Vírgula 2 3 3 2 9 2" xfId="12961"/>
    <cellStyle name="Vírgula 2 3 3 2 9 2 2" xfId="30328"/>
    <cellStyle name="Vírgula 2 3 3 2 9 3" xfId="17361"/>
    <cellStyle name="Vírgula 2 3 3 2 9 3 2" xfId="26024"/>
    <cellStyle name="Vírgula 2 3 3 2 9 4" xfId="21712"/>
    <cellStyle name="Vírgula 2 3 3 3" xfId="6458"/>
    <cellStyle name="Vírgula 2 3 3 3 2" xfId="6459"/>
    <cellStyle name="Vírgula 2 3 3 3 2 2" xfId="6460"/>
    <cellStyle name="Vírgula 2 3 3 3 2 3" xfId="6461"/>
    <cellStyle name="Vírgula 2 3 3 3 3" xfId="6462"/>
    <cellStyle name="Vírgula 2 3 3 3 3 2" xfId="6463"/>
    <cellStyle name="Vírgula 2 3 3 3 3 3" xfId="6464"/>
    <cellStyle name="Vírgula 2 3 3 3 4" xfId="6465"/>
    <cellStyle name="Vírgula 2 3 3 3 5" xfId="6466"/>
    <cellStyle name="Vírgula 2 3 3 3 6" xfId="8998"/>
    <cellStyle name="Vírgula 2 3 3 3 6 2" xfId="13343"/>
    <cellStyle name="Vírgula 2 3 3 3 6 2 2" xfId="30710"/>
    <cellStyle name="Vírgula 2 3 3 3 6 3" xfId="17785"/>
    <cellStyle name="Vírgula 2 3 3 3 6 3 2" xfId="26406"/>
    <cellStyle name="Vírgula 2 3 3 3 6 4" xfId="22094"/>
    <cellStyle name="Vírgula 2 3 3 4" xfId="6467"/>
    <cellStyle name="Vírgula 2 3 3 4 2" xfId="6468"/>
    <cellStyle name="Vírgula 2 3 3 4 2 2" xfId="6469"/>
    <cellStyle name="Vírgula 2 3 3 4 2 3" xfId="6470"/>
    <cellStyle name="Vírgula 2 3 3 4 3" xfId="6471"/>
    <cellStyle name="Vírgula 2 3 3 4 3 2" xfId="6472"/>
    <cellStyle name="Vírgula 2 3 3 4 3 3" xfId="6473"/>
    <cellStyle name="Vírgula 2 3 3 4 4" xfId="6474"/>
    <cellStyle name="Vírgula 2 3 3 4 5" xfId="6475"/>
    <cellStyle name="Vírgula 2 3 3 5" xfId="6476"/>
    <cellStyle name="Vírgula 2 3 3 5 2" xfId="6477"/>
    <cellStyle name="Vírgula 2 3 3 5 2 2" xfId="6478"/>
    <cellStyle name="Vírgula 2 3 3 5 2 3" xfId="6479"/>
    <cellStyle name="Vírgula 2 3 3 5 3" xfId="6480"/>
    <cellStyle name="Vírgula 2 3 3 5 4" xfId="6481"/>
    <cellStyle name="Vírgula 2 3 3 6" xfId="6482"/>
    <cellStyle name="Vírgula 2 3 3 6 2" xfId="6483"/>
    <cellStyle name="Vírgula 2 3 3 6 2 2" xfId="6484"/>
    <cellStyle name="Vírgula 2 3 3 6 2 3" xfId="6485"/>
    <cellStyle name="Vírgula 2 3 3 6 3" xfId="6486"/>
    <cellStyle name="Vírgula 2 3 3 6 4" xfId="6487"/>
    <cellStyle name="Vírgula 2 3 3 7" xfId="6488"/>
    <cellStyle name="Vírgula 2 3 3 7 2" xfId="6489"/>
    <cellStyle name="Vírgula 2 3 3 7 3" xfId="6490"/>
    <cellStyle name="Vírgula 2 3 3 8" xfId="6491"/>
    <cellStyle name="Vírgula 2 3 3 9" xfId="6492"/>
    <cellStyle name="Vírgula 2 3 4" xfId="6493"/>
    <cellStyle name="Vírgula 2 3 4 10" xfId="8999"/>
    <cellStyle name="Vírgula 2 3 4 10 2" xfId="13344"/>
    <cellStyle name="Vírgula 2 3 4 10 2 2" xfId="30711"/>
    <cellStyle name="Vírgula 2 3 4 10 3" xfId="17786"/>
    <cellStyle name="Vírgula 2 3 4 10 3 2" xfId="26407"/>
    <cellStyle name="Vírgula 2 3 4 10 4" xfId="22095"/>
    <cellStyle name="Vírgula 2 3 4 2" xfId="6494"/>
    <cellStyle name="Vírgula 2 3 4 2 2" xfId="6495"/>
    <cellStyle name="Vírgula 2 3 4 2 2 2" xfId="6496"/>
    <cellStyle name="Vírgula 2 3 4 2 2 3" xfId="6497"/>
    <cellStyle name="Vírgula 2 3 4 2 3" xfId="6498"/>
    <cellStyle name="Vírgula 2 3 4 2 3 2" xfId="6499"/>
    <cellStyle name="Vírgula 2 3 4 2 3 3" xfId="6500"/>
    <cellStyle name="Vírgula 2 3 4 2 4" xfId="6501"/>
    <cellStyle name="Vírgula 2 3 4 2 5" xfId="6502"/>
    <cellStyle name="Vírgula 2 3 4 2 6" xfId="9000"/>
    <cellStyle name="Vírgula 2 3 4 2 6 2" xfId="13345"/>
    <cellStyle name="Vírgula 2 3 4 2 6 2 2" xfId="30712"/>
    <cellStyle name="Vírgula 2 3 4 2 6 3" xfId="17787"/>
    <cellStyle name="Vírgula 2 3 4 2 6 3 2" xfId="26408"/>
    <cellStyle name="Vírgula 2 3 4 2 6 4" xfId="22096"/>
    <cellStyle name="Vírgula 2 3 4 3" xfId="6503"/>
    <cellStyle name="Vírgula 2 3 4 3 2" xfId="6504"/>
    <cellStyle name="Vírgula 2 3 4 3 2 2" xfId="6505"/>
    <cellStyle name="Vírgula 2 3 4 3 2 3" xfId="6506"/>
    <cellStyle name="Vírgula 2 3 4 3 3" xfId="6507"/>
    <cellStyle name="Vírgula 2 3 4 3 3 2" xfId="6508"/>
    <cellStyle name="Vírgula 2 3 4 3 3 3" xfId="6509"/>
    <cellStyle name="Vírgula 2 3 4 3 4" xfId="6510"/>
    <cellStyle name="Vírgula 2 3 4 3 5" xfId="6511"/>
    <cellStyle name="Vírgula 2 3 4 4" xfId="6512"/>
    <cellStyle name="Vírgula 2 3 4 4 2" xfId="6513"/>
    <cellStyle name="Vírgula 2 3 4 4 2 2" xfId="6514"/>
    <cellStyle name="Vírgula 2 3 4 4 2 3" xfId="6515"/>
    <cellStyle name="Vírgula 2 3 4 4 3" xfId="6516"/>
    <cellStyle name="Vírgula 2 3 4 4 4" xfId="6517"/>
    <cellStyle name="Vírgula 2 3 4 5" xfId="6518"/>
    <cellStyle name="Vírgula 2 3 4 5 2" xfId="6519"/>
    <cellStyle name="Vírgula 2 3 4 5 2 2" xfId="6520"/>
    <cellStyle name="Vírgula 2 3 4 5 2 3" xfId="6521"/>
    <cellStyle name="Vírgula 2 3 4 5 3" xfId="6522"/>
    <cellStyle name="Vírgula 2 3 4 5 4" xfId="6523"/>
    <cellStyle name="Vírgula 2 3 4 6" xfId="6524"/>
    <cellStyle name="Vírgula 2 3 4 6 2" xfId="6525"/>
    <cellStyle name="Vírgula 2 3 4 6 3" xfId="6526"/>
    <cellStyle name="Vírgula 2 3 4 7" xfId="6527"/>
    <cellStyle name="Vírgula 2 3 4 8" xfId="6528"/>
    <cellStyle name="Vírgula 2 3 4 9" xfId="8544"/>
    <cellStyle name="Vírgula 2 3 4 9 2" xfId="12962"/>
    <cellStyle name="Vírgula 2 3 4 9 2 2" xfId="30329"/>
    <cellStyle name="Vírgula 2 3 4 9 3" xfId="17362"/>
    <cellStyle name="Vírgula 2 3 4 9 3 2" xfId="26025"/>
    <cellStyle name="Vírgula 2 3 4 9 4" xfId="21713"/>
    <cellStyle name="Vírgula 2 3 5" xfId="6529"/>
    <cellStyle name="Vírgula 2 3 5 2" xfId="6530"/>
    <cellStyle name="Vírgula 2 3 5 2 2" xfId="6531"/>
    <cellStyle name="Vírgula 2 3 5 2 3" xfId="6532"/>
    <cellStyle name="Vírgula 2 3 5 3" xfId="6533"/>
    <cellStyle name="Vírgula 2 3 5 3 2" xfId="6534"/>
    <cellStyle name="Vírgula 2 3 5 3 3" xfId="6535"/>
    <cellStyle name="Vírgula 2 3 5 4" xfId="6536"/>
    <cellStyle name="Vírgula 2 3 5 5" xfId="6537"/>
    <cellStyle name="Vírgula 2 3 5 6" xfId="9001"/>
    <cellStyle name="Vírgula 2 3 5 6 2" xfId="13346"/>
    <cellStyle name="Vírgula 2 3 5 6 2 2" xfId="30713"/>
    <cellStyle name="Vírgula 2 3 5 6 3" xfId="17788"/>
    <cellStyle name="Vírgula 2 3 5 6 3 2" xfId="26409"/>
    <cellStyle name="Vírgula 2 3 5 6 4" xfId="22097"/>
    <cellStyle name="Vírgula 2 3 6" xfId="6538"/>
    <cellStyle name="Vírgula 2 3 6 2" xfId="6539"/>
    <cellStyle name="Vírgula 2 3 6 2 2" xfId="6540"/>
    <cellStyle name="Vírgula 2 3 6 2 3" xfId="6541"/>
    <cellStyle name="Vírgula 2 3 6 3" xfId="6542"/>
    <cellStyle name="Vírgula 2 3 6 3 2" xfId="6543"/>
    <cellStyle name="Vírgula 2 3 6 3 3" xfId="6544"/>
    <cellStyle name="Vírgula 2 3 6 4" xfId="6545"/>
    <cellStyle name="Vírgula 2 3 6 5" xfId="6546"/>
    <cellStyle name="Vírgula 2 3 7" xfId="6547"/>
    <cellStyle name="Vírgula 2 3 7 2" xfId="6548"/>
    <cellStyle name="Vírgula 2 3 7 2 2" xfId="6549"/>
    <cellStyle name="Vírgula 2 3 7 2 3" xfId="6550"/>
    <cellStyle name="Vírgula 2 3 7 3" xfId="6551"/>
    <cellStyle name="Vírgula 2 3 7 4" xfId="6552"/>
    <cellStyle name="Vírgula 2 3 8" xfId="6553"/>
    <cellStyle name="Vírgula 2 3 8 2" xfId="6554"/>
    <cellStyle name="Vírgula 2 3 8 2 2" xfId="6555"/>
    <cellStyle name="Vírgula 2 3 8 2 3" xfId="6556"/>
    <cellStyle name="Vírgula 2 3 8 3" xfId="6557"/>
    <cellStyle name="Vírgula 2 3 8 4" xfId="6558"/>
    <cellStyle name="Vírgula 2 3 9" xfId="6559"/>
    <cellStyle name="Vírgula 2 3 9 2" xfId="6560"/>
    <cellStyle name="Vírgula 2 3 9 3" xfId="6561"/>
    <cellStyle name="Vírgula 2 4" xfId="62"/>
    <cellStyle name="Vírgula 2 4 10" xfId="6563"/>
    <cellStyle name="Vírgula 2 4 11" xfId="8545"/>
    <cellStyle name="Vírgula 2 4 11 2" xfId="12963"/>
    <cellStyle name="Vírgula 2 4 11 2 2" xfId="30330"/>
    <cellStyle name="Vírgula 2 4 11 3" xfId="17363"/>
    <cellStyle name="Vírgula 2 4 11 3 2" xfId="26026"/>
    <cellStyle name="Vírgula 2 4 11 4" xfId="21714"/>
    <cellStyle name="Vírgula 2 4 12" xfId="9002"/>
    <cellStyle name="Vírgula 2 4 12 2" xfId="13347"/>
    <cellStyle name="Vírgula 2 4 12 2 2" xfId="30714"/>
    <cellStyle name="Vírgula 2 4 12 3" xfId="17789"/>
    <cellStyle name="Vírgula 2 4 12 3 2" xfId="26410"/>
    <cellStyle name="Vírgula 2 4 12 4" xfId="22098"/>
    <cellStyle name="Vírgula 2 4 13" xfId="9135"/>
    <cellStyle name="Vírgula 2 4 14" xfId="6562"/>
    <cellStyle name="Vírgula 2 4 2" xfId="6564"/>
    <cellStyle name="Vírgula 2 4 2 10" xfId="8546"/>
    <cellStyle name="Vírgula 2 4 2 10 2" xfId="12964"/>
    <cellStyle name="Vírgula 2 4 2 10 2 2" xfId="30331"/>
    <cellStyle name="Vírgula 2 4 2 10 3" xfId="17364"/>
    <cellStyle name="Vírgula 2 4 2 10 3 2" xfId="26027"/>
    <cellStyle name="Vírgula 2 4 2 10 4" xfId="21715"/>
    <cellStyle name="Vírgula 2 4 2 11" xfId="9003"/>
    <cellStyle name="Vírgula 2 4 2 11 2" xfId="13348"/>
    <cellStyle name="Vírgula 2 4 2 11 2 2" xfId="30715"/>
    <cellStyle name="Vírgula 2 4 2 11 3" xfId="17790"/>
    <cellStyle name="Vírgula 2 4 2 11 3 2" xfId="26411"/>
    <cellStyle name="Vírgula 2 4 2 11 4" xfId="22099"/>
    <cellStyle name="Vírgula 2 4 2 2" xfId="6565"/>
    <cellStyle name="Vírgula 2 4 2 2 10" xfId="9004"/>
    <cellStyle name="Vírgula 2 4 2 2 10 2" xfId="13349"/>
    <cellStyle name="Vírgula 2 4 2 2 10 2 2" xfId="30716"/>
    <cellStyle name="Vírgula 2 4 2 2 10 3" xfId="17791"/>
    <cellStyle name="Vírgula 2 4 2 2 10 3 2" xfId="26412"/>
    <cellStyle name="Vírgula 2 4 2 2 10 4" xfId="22100"/>
    <cellStyle name="Vírgula 2 4 2 2 2" xfId="6566"/>
    <cellStyle name="Vírgula 2 4 2 2 2 2" xfId="6567"/>
    <cellStyle name="Vírgula 2 4 2 2 2 2 2" xfId="6568"/>
    <cellStyle name="Vírgula 2 4 2 2 2 2 3" xfId="6569"/>
    <cellStyle name="Vírgula 2 4 2 2 2 3" xfId="6570"/>
    <cellStyle name="Vírgula 2 4 2 2 2 3 2" xfId="6571"/>
    <cellStyle name="Vírgula 2 4 2 2 2 3 3" xfId="6572"/>
    <cellStyle name="Vírgula 2 4 2 2 2 4" xfId="6573"/>
    <cellStyle name="Vírgula 2 4 2 2 2 5" xfId="6574"/>
    <cellStyle name="Vírgula 2 4 2 2 2 6" xfId="9005"/>
    <cellStyle name="Vírgula 2 4 2 2 2 6 2" xfId="13350"/>
    <cellStyle name="Vírgula 2 4 2 2 2 6 2 2" xfId="30717"/>
    <cellStyle name="Vírgula 2 4 2 2 2 6 3" xfId="17792"/>
    <cellStyle name="Vírgula 2 4 2 2 2 6 3 2" xfId="26413"/>
    <cellStyle name="Vírgula 2 4 2 2 2 6 4" xfId="22101"/>
    <cellStyle name="Vírgula 2 4 2 2 3" xfId="6575"/>
    <cellStyle name="Vírgula 2 4 2 2 3 2" xfId="6576"/>
    <cellStyle name="Vírgula 2 4 2 2 3 2 2" xfId="6577"/>
    <cellStyle name="Vírgula 2 4 2 2 3 2 3" xfId="6578"/>
    <cellStyle name="Vírgula 2 4 2 2 3 3" xfId="6579"/>
    <cellStyle name="Vírgula 2 4 2 2 3 3 2" xfId="6580"/>
    <cellStyle name="Vírgula 2 4 2 2 3 3 3" xfId="6581"/>
    <cellStyle name="Vírgula 2 4 2 2 3 4" xfId="6582"/>
    <cellStyle name="Vírgula 2 4 2 2 3 5" xfId="6583"/>
    <cellStyle name="Vírgula 2 4 2 2 4" xfId="6584"/>
    <cellStyle name="Vírgula 2 4 2 2 4 2" xfId="6585"/>
    <cellStyle name="Vírgula 2 4 2 2 4 2 2" xfId="6586"/>
    <cellStyle name="Vírgula 2 4 2 2 4 2 3" xfId="6587"/>
    <cellStyle name="Vírgula 2 4 2 2 4 3" xfId="6588"/>
    <cellStyle name="Vírgula 2 4 2 2 4 4" xfId="6589"/>
    <cellStyle name="Vírgula 2 4 2 2 5" xfId="6590"/>
    <cellStyle name="Vírgula 2 4 2 2 5 2" xfId="6591"/>
    <cellStyle name="Vírgula 2 4 2 2 5 2 2" xfId="6592"/>
    <cellStyle name="Vírgula 2 4 2 2 5 2 3" xfId="6593"/>
    <cellStyle name="Vírgula 2 4 2 2 5 3" xfId="6594"/>
    <cellStyle name="Vírgula 2 4 2 2 5 4" xfId="6595"/>
    <cellStyle name="Vírgula 2 4 2 2 6" xfId="6596"/>
    <cellStyle name="Vírgula 2 4 2 2 6 2" xfId="6597"/>
    <cellStyle name="Vírgula 2 4 2 2 6 3" xfId="6598"/>
    <cellStyle name="Vírgula 2 4 2 2 7" xfId="6599"/>
    <cellStyle name="Vírgula 2 4 2 2 8" xfId="6600"/>
    <cellStyle name="Vírgula 2 4 2 2 9" xfId="8547"/>
    <cellStyle name="Vírgula 2 4 2 2 9 2" xfId="12965"/>
    <cellStyle name="Vírgula 2 4 2 2 9 2 2" xfId="30332"/>
    <cellStyle name="Vírgula 2 4 2 2 9 3" xfId="17365"/>
    <cellStyle name="Vírgula 2 4 2 2 9 3 2" xfId="26028"/>
    <cellStyle name="Vírgula 2 4 2 2 9 4" xfId="21716"/>
    <cellStyle name="Vírgula 2 4 2 3" xfId="6601"/>
    <cellStyle name="Vírgula 2 4 2 3 2" xfId="6602"/>
    <cellStyle name="Vírgula 2 4 2 3 2 2" xfId="6603"/>
    <cellStyle name="Vírgula 2 4 2 3 2 3" xfId="6604"/>
    <cellStyle name="Vírgula 2 4 2 3 3" xfId="6605"/>
    <cellStyle name="Vírgula 2 4 2 3 3 2" xfId="6606"/>
    <cellStyle name="Vírgula 2 4 2 3 3 3" xfId="6607"/>
    <cellStyle name="Vírgula 2 4 2 3 4" xfId="6608"/>
    <cellStyle name="Vírgula 2 4 2 3 5" xfId="6609"/>
    <cellStyle name="Vírgula 2 4 2 3 6" xfId="9006"/>
    <cellStyle name="Vírgula 2 4 2 3 6 2" xfId="13351"/>
    <cellStyle name="Vírgula 2 4 2 3 6 2 2" xfId="30718"/>
    <cellStyle name="Vírgula 2 4 2 3 6 3" xfId="17793"/>
    <cellStyle name="Vírgula 2 4 2 3 6 3 2" xfId="26414"/>
    <cellStyle name="Vírgula 2 4 2 3 6 4" xfId="22102"/>
    <cellStyle name="Vírgula 2 4 2 4" xfId="6610"/>
    <cellStyle name="Vírgula 2 4 2 4 2" xfId="6611"/>
    <cellStyle name="Vírgula 2 4 2 4 2 2" xfId="6612"/>
    <cellStyle name="Vírgula 2 4 2 4 2 3" xfId="6613"/>
    <cellStyle name="Vírgula 2 4 2 4 3" xfId="6614"/>
    <cellStyle name="Vírgula 2 4 2 4 3 2" xfId="6615"/>
    <cellStyle name="Vírgula 2 4 2 4 3 3" xfId="6616"/>
    <cellStyle name="Vírgula 2 4 2 4 4" xfId="6617"/>
    <cellStyle name="Vírgula 2 4 2 4 5" xfId="6618"/>
    <cellStyle name="Vírgula 2 4 2 5" xfId="6619"/>
    <cellStyle name="Vírgula 2 4 2 5 2" xfId="6620"/>
    <cellStyle name="Vírgula 2 4 2 5 2 2" xfId="6621"/>
    <cellStyle name="Vírgula 2 4 2 5 2 3" xfId="6622"/>
    <cellStyle name="Vírgula 2 4 2 5 3" xfId="6623"/>
    <cellStyle name="Vírgula 2 4 2 5 4" xfId="6624"/>
    <cellStyle name="Vírgula 2 4 2 6" xfId="6625"/>
    <cellStyle name="Vírgula 2 4 2 6 2" xfId="6626"/>
    <cellStyle name="Vírgula 2 4 2 6 2 2" xfId="6627"/>
    <cellStyle name="Vírgula 2 4 2 6 2 3" xfId="6628"/>
    <cellStyle name="Vírgula 2 4 2 6 3" xfId="6629"/>
    <cellStyle name="Vírgula 2 4 2 6 4" xfId="6630"/>
    <cellStyle name="Vírgula 2 4 2 7" xfId="6631"/>
    <cellStyle name="Vírgula 2 4 2 7 2" xfId="6632"/>
    <cellStyle name="Vírgula 2 4 2 7 3" xfId="6633"/>
    <cellStyle name="Vírgula 2 4 2 8" xfId="6634"/>
    <cellStyle name="Vírgula 2 4 2 9" xfId="6635"/>
    <cellStyle name="Vírgula 2 4 3" xfId="6636"/>
    <cellStyle name="Vírgula 2 4 3 10" xfId="9007"/>
    <cellStyle name="Vírgula 2 4 3 10 2" xfId="13352"/>
    <cellStyle name="Vírgula 2 4 3 10 2 2" xfId="30719"/>
    <cellStyle name="Vírgula 2 4 3 10 3" xfId="17794"/>
    <cellStyle name="Vírgula 2 4 3 10 3 2" xfId="26415"/>
    <cellStyle name="Vírgula 2 4 3 10 4" xfId="22103"/>
    <cellStyle name="Vírgula 2 4 3 2" xfId="6637"/>
    <cellStyle name="Vírgula 2 4 3 2 2" xfId="6638"/>
    <cellStyle name="Vírgula 2 4 3 2 2 2" xfId="6639"/>
    <cellStyle name="Vírgula 2 4 3 2 2 3" xfId="6640"/>
    <cellStyle name="Vírgula 2 4 3 2 3" xfId="6641"/>
    <cellStyle name="Vírgula 2 4 3 2 3 2" xfId="6642"/>
    <cellStyle name="Vírgula 2 4 3 2 3 3" xfId="6643"/>
    <cellStyle name="Vírgula 2 4 3 2 4" xfId="6644"/>
    <cellStyle name="Vírgula 2 4 3 2 5" xfId="6645"/>
    <cellStyle name="Vírgula 2 4 3 2 6" xfId="9008"/>
    <cellStyle name="Vírgula 2 4 3 2 6 2" xfId="13353"/>
    <cellStyle name="Vírgula 2 4 3 2 6 2 2" xfId="30720"/>
    <cellStyle name="Vírgula 2 4 3 2 6 3" xfId="17795"/>
    <cellStyle name="Vírgula 2 4 3 2 6 3 2" xfId="26416"/>
    <cellStyle name="Vírgula 2 4 3 2 6 4" xfId="22104"/>
    <cellStyle name="Vírgula 2 4 3 3" xfId="6646"/>
    <cellStyle name="Vírgula 2 4 3 3 2" xfId="6647"/>
    <cellStyle name="Vírgula 2 4 3 3 2 2" xfId="6648"/>
    <cellStyle name="Vírgula 2 4 3 3 2 3" xfId="6649"/>
    <cellStyle name="Vírgula 2 4 3 3 3" xfId="6650"/>
    <cellStyle name="Vírgula 2 4 3 3 3 2" xfId="6651"/>
    <cellStyle name="Vírgula 2 4 3 3 3 3" xfId="6652"/>
    <cellStyle name="Vírgula 2 4 3 3 4" xfId="6653"/>
    <cellStyle name="Vírgula 2 4 3 3 5" xfId="6654"/>
    <cellStyle name="Vírgula 2 4 3 4" xfId="6655"/>
    <cellStyle name="Vírgula 2 4 3 4 2" xfId="6656"/>
    <cellStyle name="Vírgula 2 4 3 4 2 2" xfId="6657"/>
    <cellStyle name="Vírgula 2 4 3 4 2 3" xfId="6658"/>
    <cellStyle name="Vírgula 2 4 3 4 3" xfId="6659"/>
    <cellStyle name="Vírgula 2 4 3 4 4" xfId="6660"/>
    <cellStyle name="Vírgula 2 4 3 5" xfId="6661"/>
    <cellStyle name="Vírgula 2 4 3 5 2" xfId="6662"/>
    <cellStyle name="Vírgula 2 4 3 5 2 2" xfId="6663"/>
    <cellStyle name="Vírgula 2 4 3 5 2 3" xfId="6664"/>
    <cellStyle name="Vírgula 2 4 3 5 3" xfId="6665"/>
    <cellStyle name="Vírgula 2 4 3 5 4" xfId="6666"/>
    <cellStyle name="Vírgula 2 4 3 6" xfId="6667"/>
    <cellStyle name="Vírgula 2 4 3 6 2" xfId="6668"/>
    <cellStyle name="Vírgula 2 4 3 6 3" xfId="6669"/>
    <cellStyle name="Vírgula 2 4 3 7" xfId="6670"/>
    <cellStyle name="Vírgula 2 4 3 8" xfId="6671"/>
    <cellStyle name="Vírgula 2 4 3 9" xfId="8548"/>
    <cellStyle name="Vírgula 2 4 3 9 2" xfId="12966"/>
    <cellStyle name="Vírgula 2 4 3 9 2 2" xfId="30333"/>
    <cellStyle name="Vírgula 2 4 3 9 3" xfId="17366"/>
    <cellStyle name="Vírgula 2 4 3 9 3 2" xfId="26029"/>
    <cellStyle name="Vírgula 2 4 3 9 4" xfId="21717"/>
    <cellStyle name="Vírgula 2 4 4" xfId="6672"/>
    <cellStyle name="Vírgula 2 4 4 2" xfId="6673"/>
    <cellStyle name="Vírgula 2 4 4 2 2" xfId="6674"/>
    <cellStyle name="Vírgula 2 4 4 2 3" xfId="6675"/>
    <cellStyle name="Vírgula 2 4 4 3" xfId="6676"/>
    <cellStyle name="Vírgula 2 4 4 3 2" xfId="6677"/>
    <cellStyle name="Vírgula 2 4 4 3 3" xfId="6678"/>
    <cellStyle name="Vírgula 2 4 4 4" xfId="6679"/>
    <cellStyle name="Vírgula 2 4 4 5" xfId="6680"/>
    <cellStyle name="Vírgula 2 4 4 6" xfId="9009"/>
    <cellStyle name="Vírgula 2 4 4 6 2" xfId="13354"/>
    <cellStyle name="Vírgula 2 4 4 6 2 2" xfId="30721"/>
    <cellStyle name="Vírgula 2 4 4 6 3" xfId="17796"/>
    <cellStyle name="Vírgula 2 4 4 6 3 2" xfId="26417"/>
    <cellStyle name="Vírgula 2 4 4 6 4" xfId="22105"/>
    <cellStyle name="Vírgula 2 4 5" xfId="6681"/>
    <cellStyle name="Vírgula 2 4 5 2" xfId="6682"/>
    <cellStyle name="Vírgula 2 4 5 2 2" xfId="6683"/>
    <cellStyle name="Vírgula 2 4 5 2 3" xfId="6684"/>
    <cellStyle name="Vírgula 2 4 5 3" xfId="6685"/>
    <cellStyle name="Vírgula 2 4 5 3 2" xfId="6686"/>
    <cellStyle name="Vírgula 2 4 5 3 3" xfId="6687"/>
    <cellStyle name="Vírgula 2 4 5 4" xfId="6688"/>
    <cellStyle name="Vírgula 2 4 5 5" xfId="6689"/>
    <cellStyle name="Vírgula 2 4 6" xfId="6690"/>
    <cellStyle name="Vírgula 2 4 6 2" xfId="6691"/>
    <cellStyle name="Vírgula 2 4 6 2 2" xfId="6692"/>
    <cellStyle name="Vírgula 2 4 6 2 3" xfId="6693"/>
    <cellStyle name="Vírgula 2 4 6 3" xfId="6694"/>
    <cellStyle name="Vírgula 2 4 6 4" xfId="6695"/>
    <cellStyle name="Vírgula 2 4 7" xfId="6696"/>
    <cellStyle name="Vírgula 2 4 7 2" xfId="6697"/>
    <cellStyle name="Vírgula 2 4 7 2 2" xfId="6698"/>
    <cellStyle name="Vírgula 2 4 7 2 3" xfId="6699"/>
    <cellStyle name="Vírgula 2 4 7 3" xfId="6700"/>
    <cellStyle name="Vírgula 2 4 7 4" xfId="6701"/>
    <cellStyle name="Vírgula 2 4 8" xfId="6702"/>
    <cellStyle name="Vírgula 2 4 8 2" xfId="6703"/>
    <cellStyle name="Vírgula 2 4 8 3" xfId="6704"/>
    <cellStyle name="Vírgula 2 4 9" xfId="6705"/>
    <cellStyle name="Vírgula 2 5" xfId="65"/>
    <cellStyle name="Vírgula 2 5 10" xfId="6707"/>
    <cellStyle name="Vírgula 2 5 11" xfId="6708"/>
    <cellStyle name="Vírgula 2 5 12" xfId="8549"/>
    <cellStyle name="Vírgula 2 5 12 2" xfId="12967"/>
    <cellStyle name="Vírgula 2 5 12 2 2" xfId="30334"/>
    <cellStyle name="Vírgula 2 5 12 3" xfId="17367"/>
    <cellStyle name="Vírgula 2 5 12 3 2" xfId="26030"/>
    <cellStyle name="Vírgula 2 5 12 4" xfId="21718"/>
    <cellStyle name="Vírgula 2 5 13" xfId="9010"/>
    <cellStyle name="Vírgula 2 5 13 2" xfId="13355"/>
    <cellStyle name="Vírgula 2 5 13 2 2" xfId="30722"/>
    <cellStyle name="Vírgula 2 5 13 3" xfId="17797"/>
    <cellStyle name="Vírgula 2 5 13 3 2" xfId="26418"/>
    <cellStyle name="Vírgula 2 5 13 4" xfId="22106"/>
    <cellStyle name="Vírgula 2 5 14" xfId="9138"/>
    <cellStyle name="Vírgula 2 5 15" xfId="6706"/>
    <cellStyle name="Vírgula 2 5 2" xfId="20"/>
    <cellStyle name="Vírgula 2 5 2 10" xfId="6710"/>
    <cellStyle name="Vírgula 2 5 2 11" xfId="6711"/>
    <cellStyle name="Vírgula 2 5 2 12" xfId="8550"/>
    <cellStyle name="Vírgula 2 5 2 12 2" xfId="12968"/>
    <cellStyle name="Vírgula 2 5 2 12 2 2" xfId="30335"/>
    <cellStyle name="Vírgula 2 5 2 12 3" xfId="17368"/>
    <cellStyle name="Vírgula 2 5 2 12 3 2" xfId="26031"/>
    <cellStyle name="Vírgula 2 5 2 12 4" xfId="21719"/>
    <cellStyle name="Vírgula 2 5 2 13" xfId="9011"/>
    <cellStyle name="Vírgula 2 5 2 13 2" xfId="13356"/>
    <cellStyle name="Vírgula 2 5 2 13 2 2" xfId="30723"/>
    <cellStyle name="Vírgula 2 5 2 13 3" xfId="17798"/>
    <cellStyle name="Vírgula 2 5 2 13 3 2" xfId="26419"/>
    <cellStyle name="Vírgula 2 5 2 13 4" xfId="22107"/>
    <cellStyle name="Vírgula 2 5 2 14" xfId="9106"/>
    <cellStyle name="Vírgula 2 5 2 14 2" xfId="13445"/>
    <cellStyle name="Vírgula 2 5 2 14 2 2" xfId="30812"/>
    <cellStyle name="Vírgula 2 5 2 14 3" xfId="17892"/>
    <cellStyle name="Vírgula 2 5 2 14 3 2" xfId="26508"/>
    <cellStyle name="Vírgula 2 5 2 14 4" xfId="22196"/>
    <cellStyle name="Vírgula 2 5 2 15" xfId="6709"/>
    <cellStyle name="Vírgula 2 5 2 16" xfId="13454"/>
    <cellStyle name="Vírgula 2 5 2 16 2" xfId="22202"/>
    <cellStyle name="Vírgula 2 5 2 2" xfId="66"/>
    <cellStyle name="Vírgula 2 5 2 2 10" xfId="9012"/>
    <cellStyle name="Vírgula 2 5 2 2 10 2" xfId="13357"/>
    <cellStyle name="Vírgula 2 5 2 2 10 2 2" xfId="30724"/>
    <cellStyle name="Vírgula 2 5 2 2 10 3" xfId="17799"/>
    <cellStyle name="Vírgula 2 5 2 2 10 3 2" xfId="26420"/>
    <cellStyle name="Vírgula 2 5 2 2 10 4" xfId="22108"/>
    <cellStyle name="Vírgula 2 5 2 2 11" xfId="9139"/>
    <cellStyle name="Vírgula 2 5 2 2 12" xfId="6712"/>
    <cellStyle name="Vírgula 2 5 2 2 2" xfId="6713"/>
    <cellStyle name="Vírgula 2 5 2 2 2 2" xfId="6714"/>
    <cellStyle name="Vírgula 2 5 2 2 2 2 2" xfId="6715"/>
    <cellStyle name="Vírgula 2 5 2 2 2 2 3" xfId="6716"/>
    <cellStyle name="Vírgula 2 5 2 2 2 3" xfId="6717"/>
    <cellStyle name="Vírgula 2 5 2 2 2 3 2" xfId="6718"/>
    <cellStyle name="Vírgula 2 5 2 2 2 3 3" xfId="6719"/>
    <cellStyle name="Vírgula 2 5 2 2 2 4" xfId="6720"/>
    <cellStyle name="Vírgula 2 5 2 2 2 5" xfId="6721"/>
    <cellStyle name="Vírgula 2 5 2 2 2 6" xfId="9013"/>
    <cellStyle name="Vírgula 2 5 2 2 2 6 2" xfId="13358"/>
    <cellStyle name="Vírgula 2 5 2 2 2 6 2 2" xfId="30725"/>
    <cellStyle name="Vírgula 2 5 2 2 2 6 3" xfId="17800"/>
    <cellStyle name="Vírgula 2 5 2 2 2 6 3 2" xfId="26421"/>
    <cellStyle name="Vírgula 2 5 2 2 2 6 4" xfId="22109"/>
    <cellStyle name="Vírgula 2 5 2 2 3" xfId="6722"/>
    <cellStyle name="Vírgula 2 5 2 2 3 2" xfId="6723"/>
    <cellStyle name="Vírgula 2 5 2 2 3 2 2" xfId="6724"/>
    <cellStyle name="Vírgula 2 5 2 2 3 2 3" xfId="6725"/>
    <cellStyle name="Vírgula 2 5 2 2 3 3" xfId="6726"/>
    <cellStyle name="Vírgula 2 5 2 2 3 3 2" xfId="6727"/>
    <cellStyle name="Vírgula 2 5 2 2 3 3 3" xfId="6728"/>
    <cellStyle name="Vírgula 2 5 2 2 3 4" xfId="6729"/>
    <cellStyle name="Vírgula 2 5 2 2 3 5" xfId="6730"/>
    <cellStyle name="Vírgula 2 5 2 2 4" xfId="6731"/>
    <cellStyle name="Vírgula 2 5 2 2 4 2" xfId="6732"/>
    <cellStyle name="Vírgula 2 5 2 2 4 2 2" xfId="6733"/>
    <cellStyle name="Vírgula 2 5 2 2 4 2 3" xfId="6734"/>
    <cellStyle name="Vírgula 2 5 2 2 4 3" xfId="6735"/>
    <cellStyle name="Vírgula 2 5 2 2 4 4" xfId="6736"/>
    <cellStyle name="Vírgula 2 5 2 2 5" xfId="6737"/>
    <cellStyle name="Vírgula 2 5 2 2 5 2" xfId="6738"/>
    <cellStyle name="Vírgula 2 5 2 2 5 2 2" xfId="6739"/>
    <cellStyle name="Vírgula 2 5 2 2 5 2 3" xfId="6740"/>
    <cellStyle name="Vírgula 2 5 2 2 5 3" xfId="6741"/>
    <cellStyle name="Vírgula 2 5 2 2 5 4" xfId="6742"/>
    <cellStyle name="Vírgula 2 5 2 2 6" xfId="6743"/>
    <cellStyle name="Vírgula 2 5 2 2 6 2" xfId="6744"/>
    <cellStyle name="Vírgula 2 5 2 2 6 3" xfId="6745"/>
    <cellStyle name="Vírgula 2 5 2 2 7" xfId="6746"/>
    <cellStyle name="Vírgula 2 5 2 2 8" xfId="6747"/>
    <cellStyle name="Vírgula 2 5 2 2 9" xfId="8551"/>
    <cellStyle name="Vírgula 2 5 2 2 9 2" xfId="12969"/>
    <cellStyle name="Vírgula 2 5 2 2 9 2 2" xfId="30336"/>
    <cellStyle name="Vírgula 2 5 2 2 9 3" xfId="17369"/>
    <cellStyle name="Vírgula 2 5 2 2 9 3 2" xfId="26032"/>
    <cellStyle name="Vírgula 2 5 2 2 9 4" xfId="21720"/>
    <cellStyle name="Vírgula 2 5 2 3" xfId="6748"/>
    <cellStyle name="Vírgula 2 5 2 3 2" xfId="6749"/>
    <cellStyle name="Vírgula 2 5 2 3 2 2" xfId="6750"/>
    <cellStyle name="Vírgula 2 5 2 3 2 3" xfId="6751"/>
    <cellStyle name="Vírgula 2 5 2 3 3" xfId="6752"/>
    <cellStyle name="Vírgula 2 5 2 3 3 2" xfId="6753"/>
    <cellStyle name="Vírgula 2 5 2 3 3 3" xfId="6754"/>
    <cellStyle name="Vírgula 2 5 2 3 4" xfId="6755"/>
    <cellStyle name="Vírgula 2 5 2 3 5" xfId="6756"/>
    <cellStyle name="Vírgula 2 5 2 3 6" xfId="9014"/>
    <cellStyle name="Vírgula 2 5 2 3 6 2" xfId="13359"/>
    <cellStyle name="Vírgula 2 5 2 3 6 2 2" xfId="30726"/>
    <cellStyle name="Vírgula 2 5 2 3 6 3" xfId="17801"/>
    <cellStyle name="Vírgula 2 5 2 3 6 3 2" xfId="26422"/>
    <cellStyle name="Vírgula 2 5 2 3 6 4" xfId="22110"/>
    <cellStyle name="Vírgula 2 5 2 4" xfId="6757"/>
    <cellStyle name="Vírgula 2 5 2 4 2" xfId="6758"/>
    <cellStyle name="Vírgula 2 5 2 4 2 2" xfId="6759"/>
    <cellStyle name="Vírgula 2 5 2 4 2 3" xfId="6760"/>
    <cellStyle name="Vírgula 2 5 2 4 3" xfId="6761"/>
    <cellStyle name="Vírgula 2 5 2 4 3 2" xfId="6762"/>
    <cellStyle name="Vírgula 2 5 2 4 3 3" xfId="6763"/>
    <cellStyle name="Vírgula 2 5 2 4 4" xfId="6764"/>
    <cellStyle name="Vírgula 2 5 2 4 5" xfId="6765"/>
    <cellStyle name="Vírgula 2 5 2 5" xfId="6766"/>
    <cellStyle name="Vírgula 2 5 2 5 2" xfId="6767"/>
    <cellStyle name="Vírgula 2 5 2 5 2 2" xfId="6768"/>
    <cellStyle name="Vírgula 2 5 2 5 2 3" xfId="6769"/>
    <cellStyle name="Vírgula 2 5 2 5 3" xfId="6770"/>
    <cellStyle name="Vírgula 2 5 2 5 4" xfId="6771"/>
    <cellStyle name="Vírgula 2 5 2 6" xfId="6772"/>
    <cellStyle name="Vírgula 2 5 2 6 2" xfId="6773"/>
    <cellStyle name="Vírgula 2 5 2 6 2 2" xfId="6774"/>
    <cellStyle name="Vírgula 2 5 2 6 2 3" xfId="6775"/>
    <cellStyle name="Vírgula 2 5 2 6 3" xfId="6776"/>
    <cellStyle name="Vírgula 2 5 2 6 4" xfId="6777"/>
    <cellStyle name="Vírgula 2 5 2 7" xfId="6778"/>
    <cellStyle name="Vírgula 2 5 2 7 2" xfId="6779"/>
    <cellStyle name="Vírgula 2 5 2 7 3" xfId="6780"/>
    <cellStyle name="Vírgula 2 5 2 8" xfId="6781"/>
    <cellStyle name="Vírgula 2 5 2 9" xfId="6782"/>
    <cellStyle name="Vírgula 2 5 3" xfId="6783"/>
    <cellStyle name="Vírgula 2 5 3 10" xfId="9015"/>
    <cellStyle name="Vírgula 2 5 3 10 2" xfId="13360"/>
    <cellStyle name="Vírgula 2 5 3 10 2 2" xfId="30727"/>
    <cellStyle name="Vírgula 2 5 3 10 3" xfId="17802"/>
    <cellStyle name="Vírgula 2 5 3 10 3 2" xfId="26423"/>
    <cellStyle name="Vírgula 2 5 3 10 4" xfId="22111"/>
    <cellStyle name="Vírgula 2 5 3 2" xfId="6784"/>
    <cellStyle name="Vírgula 2 5 3 2 2" xfId="6785"/>
    <cellStyle name="Vírgula 2 5 3 2 2 2" xfId="6786"/>
    <cellStyle name="Vírgula 2 5 3 2 2 3" xfId="6787"/>
    <cellStyle name="Vírgula 2 5 3 2 3" xfId="6788"/>
    <cellStyle name="Vírgula 2 5 3 2 3 2" xfId="6789"/>
    <cellStyle name="Vírgula 2 5 3 2 3 3" xfId="6790"/>
    <cellStyle name="Vírgula 2 5 3 2 4" xfId="6791"/>
    <cellStyle name="Vírgula 2 5 3 2 5" xfId="6792"/>
    <cellStyle name="Vírgula 2 5 3 2 6" xfId="9016"/>
    <cellStyle name="Vírgula 2 5 3 2 6 2" xfId="13361"/>
    <cellStyle name="Vírgula 2 5 3 2 6 2 2" xfId="30728"/>
    <cellStyle name="Vírgula 2 5 3 2 6 3" xfId="17803"/>
    <cellStyle name="Vírgula 2 5 3 2 6 3 2" xfId="26424"/>
    <cellStyle name="Vírgula 2 5 3 2 6 4" xfId="22112"/>
    <cellStyle name="Vírgula 2 5 3 3" xfId="6793"/>
    <cellStyle name="Vírgula 2 5 3 3 2" xfId="6794"/>
    <cellStyle name="Vírgula 2 5 3 3 2 2" xfId="6795"/>
    <cellStyle name="Vírgula 2 5 3 3 2 3" xfId="6796"/>
    <cellStyle name="Vírgula 2 5 3 3 3" xfId="6797"/>
    <cellStyle name="Vírgula 2 5 3 3 3 2" xfId="6798"/>
    <cellStyle name="Vírgula 2 5 3 3 3 3" xfId="6799"/>
    <cellStyle name="Vírgula 2 5 3 3 4" xfId="6800"/>
    <cellStyle name="Vírgula 2 5 3 3 5" xfId="6801"/>
    <cellStyle name="Vírgula 2 5 3 4" xfId="6802"/>
    <cellStyle name="Vírgula 2 5 3 4 2" xfId="6803"/>
    <cellStyle name="Vírgula 2 5 3 4 2 2" xfId="6804"/>
    <cellStyle name="Vírgula 2 5 3 4 2 3" xfId="6805"/>
    <cellStyle name="Vírgula 2 5 3 4 3" xfId="6806"/>
    <cellStyle name="Vírgula 2 5 3 4 4" xfId="6807"/>
    <cellStyle name="Vírgula 2 5 3 5" xfId="6808"/>
    <cellStyle name="Vírgula 2 5 3 5 2" xfId="6809"/>
    <cellStyle name="Vírgula 2 5 3 5 2 2" xfId="6810"/>
    <cellStyle name="Vírgula 2 5 3 5 2 3" xfId="6811"/>
    <cellStyle name="Vírgula 2 5 3 5 3" xfId="6812"/>
    <cellStyle name="Vírgula 2 5 3 5 4" xfId="6813"/>
    <cellStyle name="Vírgula 2 5 3 6" xfId="6814"/>
    <cellStyle name="Vírgula 2 5 3 6 2" xfId="6815"/>
    <cellStyle name="Vírgula 2 5 3 6 3" xfId="6816"/>
    <cellStyle name="Vírgula 2 5 3 7" xfId="6817"/>
    <cellStyle name="Vírgula 2 5 3 8" xfId="6818"/>
    <cellStyle name="Vírgula 2 5 3 9" xfId="8552"/>
    <cellStyle name="Vírgula 2 5 3 9 2" xfId="12970"/>
    <cellStyle name="Vírgula 2 5 3 9 2 2" xfId="30337"/>
    <cellStyle name="Vírgula 2 5 3 9 3" xfId="17370"/>
    <cellStyle name="Vírgula 2 5 3 9 3 2" xfId="26033"/>
    <cellStyle name="Vírgula 2 5 3 9 4" xfId="21721"/>
    <cellStyle name="Vírgula 2 5 4" xfId="6819"/>
    <cellStyle name="Vírgula 2 5 4 2" xfId="6820"/>
    <cellStyle name="Vírgula 2 5 4 2 2" xfId="6821"/>
    <cellStyle name="Vírgula 2 5 4 2 3" xfId="6822"/>
    <cellStyle name="Vírgula 2 5 4 3" xfId="6823"/>
    <cellStyle name="Vírgula 2 5 4 3 2" xfId="6824"/>
    <cellStyle name="Vírgula 2 5 4 3 3" xfId="6825"/>
    <cellStyle name="Vírgula 2 5 4 4" xfId="6826"/>
    <cellStyle name="Vírgula 2 5 4 5" xfId="6827"/>
    <cellStyle name="Vírgula 2 5 4 6" xfId="9017"/>
    <cellStyle name="Vírgula 2 5 4 6 2" xfId="13362"/>
    <cellStyle name="Vírgula 2 5 4 6 2 2" xfId="30729"/>
    <cellStyle name="Vírgula 2 5 4 6 3" xfId="17804"/>
    <cellStyle name="Vírgula 2 5 4 6 3 2" xfId="26425"/>
    <cellStyle name="Vírgula 2 5 4 6 4" xfId="22113"/>
    <cellStyle name="Vírgula 2 5 5" xfId="6828"/>
    <cellStyle name="Vírgula 2 5 5 2" xfId="6829"/>
    <cellStyle name="Vírgula 2 5 5 2 2" xfId="6830"/>
    <cellStyle name="Vírgula 2 5 5 2 3" xfId="6831"/>
    <cellStyle name="Vírgula 2 5 5 3" xfId="6832"/>
    <cellStyle name="Vírgula 2 5 5 3 2" xfId="6833"/>
    <cellStyle name="Vírgula 2 5 5 3 3" xfId="6834"/>
    <cellStyle name="Vírgula 2 5 5 4" xfId="6835"/>
    <cellStyle name="Vírgula 2 5 5 5" xfId="6836"/>
    <cellStyle name="Vírgula 2 5 5 6" xfId="9018"/>
    <cellStyle name="Vírgula 2 5 5 6 2" xfId="13363"/>
    <cellStyle name="Vírgula 2 5 5 6 2 2" xfId="30730"/>
    <cellStyle name="Vírgula 2 5 5 6 3" xfId="17805"/>
    <cellStyle name="Vírgula 2 5 5 6 3 2" xfId="26426"/>
    <cellStyle name="Vírgula 2 5 5 6 4" xfId="22114"/>
    <cellStyle name="Vírgula 2 5 6" xfId="6837"/>
    <cellStyle name="Vírgula 2 5 6 2" xfId="6838"/>
    <cellStyle name="Vírgula 2 5 6 2 2" xfId="6839"/>
    <cellStyle name="Vírgula 2 5 6 2 3" xfId="6840"/>
    <cellStyle name="Vírgula 2 5 6 3" xfId="6841"/>
    <cellStyle name="Vírgula 2 5 6 3 2" xfId="6842"/>
    <cellStyle name="Vírgula 2 5 6 3 3" xfId="6843"/>
    <cellStyle name="Vírgula 2 5 6 4" xfId="6844"/>
    <cellStyle name="Vírgula 2 5 6 5" xfId="6845"/>
    <cellStyle name="Vírgula 2 5 7" xfId="6846"/>
    <cellStyle name="Vírgula 2 5 7 2" xfId="6847"/>
    <cellStyle name="Vírgula 2 5 7 2 2" xfId="6848"/>
    <cellStyle name="Vírgula 2 5 7 2 3" xfId="6849"/>
    <cellStyle name="Vírgula 2 5 7 3" xfId="6850"/>
    <cellStyle name="Vírgula 2 5 7 4" xfId="6851"/>
    <cellStyle name="Vírgula 2 5 8" xfId="6852"/>
    <cellStyle name="Vírgula 2 5 8 2" xfId="6853"/>
    <cellStyle name="Vírgula 2 5 8 2 2" xfId="6854"/>
    <cellStyle name="Vírgula 2 5 8 2 3" xfId="6855"/>
    <cellStyle name="Vírgula 2 5 8 3" xfId="6856"/>
    <cellStyle name="Vírgula 2 5 8 4" xfId="6857"/>
    <cellStyle name="Vírgula 2 5 9" xfId="6858"/>
    <cellStyle name="Vírgula 2 5 9 2" xfId="6859"/>
    <cellStyle name="Vírgula 2 5 9 3" xfId="6860"/>
    <cellStyle name="Vírgula 2 6" xfId="6861"/>
    <cellStyle name="Vírgula 2 6 10" xfId="8553"/>
    <cellStyle name="Vírgula 2 6 10 2" xfId="12971"/>
    <cellStyle name="Vírgula 2 6 10 2 2" xfId="30338"/>
    <cellStyle name="Vírgula 2 6 10 3" xfId="17371"/>
    <cellStyle name="Vírgula 2 6 10 3 2" xfId="26034"/>
    <cellStyle name="Vírgula 2 6 10 4" xfId="21722"/>
    <cellStyle name="Vírgula 2 6 11" xfId="9019"/>
    <cellStyle name="Vírgula 2 6 11 2" xfId="13364"/>
    <cellStyle name="Vírgula 2 6 11 2 2" xfId="30731"/>
    <cellStyle name="Vírgula 2 6 11 3" xfId="17806"/>
    <cellStyle name="Vírgula 2 6 11 3 2" xfId="26427"/>
    <cellStyle name="Vírgula 2 6 11 4" xfId="22115"/>
    <cellStyle name="Vírgula 2 6 2" xfId="6862"/>
    <cellStyle name="Vírgula 2 6 2 10" xfId="9020"/>
    <cellStyle name="Vírgula 2 6 2 10 2" xfId="13365"/>
    <cellStyle name="Vírgula 2 6 2 10 2 2" xfId="30732"/>
    <cellStyle name="Vírgula 2 6 2 10 3" xfId="17807"/>
    <cellStyle name="Vírgula 2 6 2 10 3 2" xfId="26428"/>
    <cellStyle name="Vírgula 2 6 2 10 4" xfId="22116"/>
    <cellStyle name="Vírgula 2 6 2 2" xfId="6863"/>
    <cellStyle name="Vírgula 2 6 2 2 2" xfId="6864"/>
    <cellStyle name="Vírgula 2 6 2 2 2 2" xfId="6865"/>
    <cellStyle name="Vírgula 2 6 2 2 2 3" xfId="6866"/>
    <cellStyle name="Vírgula 2 6 2 2 3" xfId="6867"/>
    <cellStyle name="Vírgula 2 6 2 2 3 2" xfId="6868"/>
    <cellStyle name="Vírgula 2 6 2 2 3 3" xfId="6869"/>
    <cellStyle name="Vírgula 2 6 2 2 4" xfId="6870"/>
    <cellStyle name="Vírgula 2 6 2 2 5" xfId="6871"/>
    <cellStyle name="Vírgula 2 6 2 2 6" xfId="9021"/>
    <cellStyle name="Vírgula 2 6 2 2 6 2" xfId="13366"/>
    <cellStyle name="Vírgula 2 6 2 2 6 2 2" xfId="30733"/>
    <cellStyle name="Vírgula 2 6 2 2 6 3" xfId="17808"/>
    <cellStyle name="Vírgula 2 6 2 2 6 3 2" xfId="26429"/>
    <cellStyle name="Vírgula 2 6 2 2 6 4" xfId="22117"/>
    <cellStyle name="Vírgula 2 6 2 3" xfId="6872"/>
    <cellStyle name="Vírgula 2 6 2 3 2" xfId="6873"/>
    <cellStyle name="Vírgula 2 6 2 3 2 2" xfId="6874"/>
    <cellStyle name="Vírgula 2 6 2 3 2 3" xfId="6875"/>
    <cellStyle name="Vírgula 2 6 2 3 3" xfId="6876"/>
    <cellStyle name="Vírgula 2 6 2 3 3 2" xfId="6877"/>
    <cellStyle name="Vírgula 2 6 2 3 3 3" xfId="6878"/>
    <cellStyle name="Vírgula 2 6 2 3 4" xfId="6879"/>
    <cellStyle name="Vírgula 2 6 2 3 5" xfId="6880"/>
    <cellStyle name="Vírgula 2 6 2 4" xfId="6881"/>
    <cellStyle name="Vírgula 2 6 2 4 2" xfId="6882"/>
    <cellStyle name="Vírgula 2 6 2 4 2 2" xfId="6883"/>
    <cellStyle name="Vírgula 2 6 2 4 2 3" xfId="6884"/>
    <cellStyle name="Vírgula 2 6 2 4 3" xfId="6885"/>
    <cellStyle name="Vírgula 2 6 2 4 4" xfId="6886"/>
    <cellStyle name="Vírgula 2 6 2 5" xfId="6887"/>
    <cellStyle name="Vírgula 2 6 2 5 2" xfId="6888"/>
    <cellStyle name="Vírgula 2 6 2 5 2 2" xfId="6889"/>
    <cellStyle name="Vírgula 2 6 2 5 2 3" xfId="6890"/>
    <cellStyle name="Vírgula 2 6 2 5 3" xfId="6891"/>
    <cellStyle name="Vírgula 2 6 2 5 4" xfId="6892"/>
    <cellStyle name="Vírgula 2 6 2 6" xfId="6893"/>
    <cellStyle name="Vírgula 2 6 2 6 2" xfId="6894"/>
    <cellStyle name="Vírgula 2 6 2 6 3" xfId="6895"/>
    <cellStyle name="Vírgula 2 6 2 7" xfId="6896"/>
    <cellStyle name="Vírgula 2 6 2 8" xfId="6897"/>
    <cellStyle name="Vírgula 2 6 2 9" xfId="8554"/>
    <cellStyle name="Vírgula 2 6 2 9 2" xfId="12972"/>
    <cellStyle name="Vírgula 2 6 2 9 2 2" xfId="30339"/>
    <cellStyle name="Vírgula 2 6 2 9 3" xfId="17372"/>
    <cellStyle name="Vírgula 2 6 2 9 3 2" xfId="26035"/>
    <cellStyle name="Vírgula 2 6 2 9 4" xfId="21723"/>
    <cellStyle name="Vírgula 2 6 3" xfId="6898"/>
    <cellStyle name="Vírgula 2 6 3 2" xfId="6899"/>
    <cellStyle name="Vírgula 2 6 3 2 2" xfId="6900"/>
    <cellStyle name="Vírgula 2 6 3 2 3" xfId="6901"/>
    <cellStyle name="Vírgula 2 6 3 3" xfId="6902"/>
    <cellStyle name="Vírgula 2 6 3 3 2" xfId="6903"/>
    <cellStyle name="Vírgula 2 6 3 3 3" xfId="6904"/>
    <cellStyle name="Vírgula 2 6 3 4" xfId="6905"/>
    <cellStyle name="Vírgula 2 6 3 5" xfId="6906"/>
    <cellStyle name="Vírgula 2 6 3 6" xfId="9022"/>
    <cellStyle name="Vírgula 2 6 3 6 2" xfId="13367"/>
    <cellStyle name="Vírgula 2 6 3 6 2 2" xfId="30734"/>
    <cellStyle name="Vírgula 2 6 3 6 3" xfId="17809"/>
    <cellStyle name="Vírgula 2 6 3 6 3 2" xfId="26430"/>
    <cellStyle name="Vírgula 2 6 3 6 4" xfId="22118"/>
    <cellStyle name="Vírgula 2 6 4" xfId="6907"/>
    <cellStyle name="Vírgula 2 6 4 2" xfId="6908"/>
    <cellStyle name="Vírgula 2 6 4 2 2" xfId="6909"/>
    <cellStyle name="Vírgula 2 6 4 2 3" xfId="6910"/>
    <cellStyle name="Vírgula 2 6 4 3" xfId="6911"/>
    <cellStyle name="Vírgula 2 6 4 3 2" xfId="6912"/>
    <cellStyle name="Vírgula 2 6 4 3 3" xfId="6913"/>
    <cellStyle name="Vírgula 2 6 4 4" xfId="6914"/>
    <cellStyle name="Vírgula 2 6 4 5" xfId="6915"/>
    <cellStyle name="Vírgula 2 6 5" xfId="6916"/>
    <cellStyle name="Vírgula 2 6 5 2" xfId="6917"/>
    <cellStyle name="Vírgula 2 6 5 2 2" xfId="6918"/>
    <cellStyle name="Vírgula 2 6 5 2 3" xfId="6919"/>
    <cellStyle name="Vírgula 2 6 5 3" xfId="6920"/>
    <cellStyle name="Vírgula 2 6 5 4" xfId="6921"/>
    <cellStyle name="Vírgula 2 6 6" xfId="6922"/>
    <cellStyle name="Vírgula 2 6 6 2" xfId="6923"/>
    <cellStyle name="Vírgula 2 6 6 2 2" xfId="6924"/>
    <cellStyle name="Vírgula 2 6 6 2 3" xfId="6925"/>
    <cellStyle name="Vírgula 2 6 6 3" xfId="6926"/>
    <cellStyle name="Vírgula 2 6 6 4" xfId="6927"/>
    <cellStyle name="Vírgula 2 6 7" xfId="6928"/>
    <cellStyle name="Vírgula 2 6 7 2" xfId="6929"/>
    <cellStyle name="Vírgula 2 6 7 3" xfId="6930"/>
    <cellStyle name="Vírgula 2 6 8" xfId="6931"/>
    <cellStyle name="Vírgula 2 6 9" xfId="6932"/>
    <cellStyle name="Vírgula 2 7" xfId="6933"/>
    <cellStyle name="Vírgula 2 7 10" xfId="9023"/>
    <cellStyle name="Vírgula 2 7 10 2" xfId="13368"/>
    <cellStyle name="Vírgula 2 7 10 2 2" xfId="30735"/>
    <cellStyle name="Vírgula 2 7 10 3" xfId="17810"/>
    <cellStyle name="Vírgula 2 7 10 3 2" xfId="26431"/>
    <cellStyle name="Vírgula 2 7 10 4" xfId="22119"/>
    <cellStyle name="Vírgula 2 7 2" xfId="6934"/>
    <cellStyle name="Vírgula 2 7 2 2" xfId="6935"/>
    <cellStyle name="Vírgula 2 7 2 2 2" xfId="6936"/>
    <cellStyle name="Vírgula 2 7 2 2 3" xfId="6937"/>
    <cellStyle name="Vírgula 2 7 2 3" xfId="6938"/>
    <cellStyle name="Vírgula 2 7 2 3 2" xfId="6939"/>
    <cellStyle name="Vírgula 2 7 2 3 3" xfId="6940"/>
    <cellStyle name="Vírgula 2 7 2 4" xfId="6941"/>
    <cellStyle name="Vírgula 2 7 2 5" xfId="6942"/>
    <cellStyle name="Vírgula 2 7 2 6" xfId="9024"/>
    <cellStyle name="Vírgula 2 7 2 6 2" xfId="13369"/>
    <cellStyle name="Vírgula 2 7 2 6 2 2" xfId="30736"/>
    <cellStyle name="Vírgula 2 7 2 6 3" xfId="17811"/>
    <cellStyle name="Vírgula 2 7 2 6 3 2" xfId="26432"/>
    <cellStyle name="Vírgula 2 7 2 6 4" xfId="22120"/>
    <cellStyle name="Vírgula 2 7 3" xfId="6943"/>
    <cellStyle name="Vírgula 2 7 3 2" xfId="6944"/>
    <cellStyle name="Vírgula 2 7 3 2 2" xfId="6945"/>
    <cellStyle name="Vírgula 2 7 3 2 3" xfId="6946"/>
    <cellStyle name="Vírgula 2 7 3 3" xfId="6947"/>
    <cellStyle name="Vírgula 2 7 3 3 2" xfId="6948"/>
    <cellStyle name="Vírgula 2 7 3 3 3" xfId="6949"/>
    <cellStyle name="Vírgula 2 7 3 4" xfId="6950"/>
    <cellStyle name="Vírgula 2 7 3 5" xfId="6951"/>
    <cellStyle name="Vírgula 2 7 4" xfId="6952"/>
    <cellStyle name="Vírgula 2 7 4 2" xfId="6953"/>
    <cellStyle name="Vírgula 2 7 4 2 2" xfId="6954"/>
    <cellStyle name="Vírgula 2 7 4 2 3" xfId="6955"/>
    <cellStyle name="Vírgula 2 7 4 3" xfId="6956"/>
    <cellStyle name="Vírgula 2 7 4 4" xfId="6957"/>
    <cellStyle name="Vírgula 2 7 5" xfId="6958"/>
    <cellStyle name="Vírgula 2 7 5 2" xfId="6959"/>
    <cellStyle name="Vírgula 2 7 5 2 2" xfId="6960"/>
    <cellStyle name="Vírgula 2 7 5 2 3" xfId="6961"/>
    <cellStyle name="Vírgula 2 7 5 3" xfId="6962"/>
    <cellStyle name="Vírgula 2 7 5 4" xfId="6963"/>
    <cellStyle name="Vírgula 2 7 6" xfId="6964"/>
    <cellStyle name="Vírgula 2 7 6 2" xfId="6965"/>
    <cellStyle name="Vírgula 2 7 6 3" xfId="6966"/>
    <cellStyle name="Vírgula 2 7 7" xfId="6967"/>
    <cellStyle name="Vírgula 2 7 8" xfId="6968"/>
    <cellStyle name="Vírgula 2 7 9" xfId="8555"/>
    <cellStyle name="Vírgula 2 7 9 2" xfId="12973"/>
    <cellStyle name="Vírgula 2 7 9 2 2" xfId="30340"/>
    <cellStyle name="Vírgula 2 7 9 3" xfId="17373"/>
    <cellStyle name="Vírgula 2 7 9 3 2" xfId="26036"/>
    <cellStyle name="Vírgula 2 7 9 4" xfId="21724"/>
    <cellStyle name="Vírgula 2 8" xfId="6969"/>
    <cellStyle name="Vírgula 2 8 2" xfId="6970"/>
    <cellStyle name="Vírgula 2 8 2 2" xfId="6971"/>
    <cellStyle name="Vírgula 2 8 2 3" xfId="6972"/>
    <cellStyle name="Vírgula 2 8 3" xfId="6973"/>
    <cellStyle name="Vírgula 2 8 3 2" xfId="6974"/>
    <cellStyle name="Vírgula 2 8 3 3" xfId="6975"/>
    <cellStyle name="Vírgula 2 8 4" xfId="6976"/>
    <cellStyle name="Vírgula 2 8 5" xfId="6977"/>
    <cellStyle name="Vírgula 2 8 6" xfId="9025"/>
    <cellStyle name="Vírgula 2 8 6 2" xfId="13370"/>
    <cellStyle name="Vírgula 2 8 6 2 2" xfId="30737"/>
    <cellStyle name="Vírgula 2 8 6 3" xfId="17812"/>
    <cellStyle name="Vírgula 2 8 6 3 2" xfId="26433"/>
    <cellStyle name="Vírgula 2 8 6 4" xfId="22121"/>
    <cellStyle name="Vírgula 2 9" xfId="6978"/>
    <cellStyle name="Vírgula 2 9 2" xfId="6979"/>
    <cellStyle name="Vírgula 2 9 2 2" xfId="6980"/>
    <cellStyle name="Vírgula 2 9 2 3" xfId="6981"/>
    <cellStyle name="Vírgula 2 9 3" xfId="6982"/>
    <cellStyle name="Vírgula 2 9 3 2" xfId="6983"/>
    <cellStyle name="Vírgula 2 9 3 3" xfId="6984"/>
    <cellStyle name="Vírgula 2 9 4" xfId="6985"/>
    <cellStyle name="Vírgula 2 9 5" xfId="6986"/>
    <cellStyle name="Vírgula 2 9 6" xfId="9026"/>
    <cellStyle name="Vírgula 2 9 6 2" xfId="13371"/>
    <cellStyle name="Vírgula 2 9 6 2 2" xfId="30738"/>
    <cellStyle name="Vírgula 2 9 6 3" xfId="17813"/>
    <cellStyle name="Vírgula 2 9 6 3 2" xfId="26434"/>
    <cellStyle name="Vírgula 2 9 6 4" xfId="22122"/>
    <cellStyle name="Vírgula 3" xfId="17"/>
    <cellStyle name="Vírgula 3 2" xfId="67"/>
    <cellStyle name="Vírgula 3 2 2" xfId="9140"/>
    <cellStyle name="Vírgula 3 2 3" xfId="6988"/>
    <cellStyle name="Vírgula 3 3" xfId="6989"/>
    <cellStyle name="Vírgula 3 4" xfId="68"/>
    <cellStyle name="Vírgula 3 4 2" xfId="9141"/>
    <cellStyle name="Vírgula 3 4 3" xfId="8556"/>
    <cellStyle name="Vírgula 3 5" xfId="9103"/>
    <cellStyle name="Vírgula 3 5 2" xfId="13443"/>
    <cellStyle name="Vírgula 3 5 2 2" xfId="30810"/>
    <cellStyle name="Vírgula 3 5 3" xfId="17889"/>
    <cellStyle name="Vírgula 3 5 3 2" xfId="26506"/>
    <cellStyle name="Vírgula 3 5 4" xfId="22194"/>
    <cellStyle name="Vírgula 3 6" xfId="6987"/>
    <cellStyle name="Vírgula 4" xfId="69"/>
    <cellStyle name="Vírgula 4 2" xfId="16"/>
    <cellStyle name="Vírgula 4 2 10" xfId="6991"/>
    <cellStyle name="Vírgula 4 2 2" xfId="70"/>
    <cellStyle name="Vírgula 4 2 2 10" xfId="6993"/>
    <cellStyle name="Vírgula 4 2 2 10 2" xfId="6994"/>
    <cellStyle name="Vírgula 4 2 2 10 3" xfId="6995"/>
    <cellStyle name="Vírgula 4 2 2 11" xfId="6996"/>
    <cellStyle name="Vírgula 4 2 2 12" xfId="6997"/>
    <cellStyle name="Vírgula 4 2 2 13" xfId="8559"/>
    <cellStyle name="Vírgula 4 2 2 13 2" xfId="12975"/>
    <cellStyle name="Vírgula 4 2 2 13 2 2" xfId="30342"/>
    <cellStyle name="Vírgula 4 2 2 13 3" xfId="17375"/>
    <cellStyle name="Vírgula 4 2 2 13 3 2" xfId="26038"/>
    <cellStyle name="Vírgula 4 2 2 13 4" xfId="21726"/>
    <cellStyle name="Vírgula 4 2 2 14" xfId="9027"/>
    <cellStyle name="Vírgula 4 2 2 14 2" xfId="13372"/>
    <cellStyle name="Vírgula 4 2 2 14 2 2" xfId="30739"/>
    <cellStyle name="Vírgula 4 2 2 14 3" xfId="17814"/>
    <cellStyle name="Vírgula 4 2 2 14 3 2" xfId="26435"/>
    <cellStyle name="Vírgula 4 2 2 14 4" xfId="22123"/>
    <cellStyle name="Vírgula 4 2 2 15" xfId="9143"/>
    <cellStyle name="Vírgula 4 2 2 16" xfId="6992"/>
    <cellStyle name="Vírgula 4 2 2 2" xfId="6998"/>
    <cellStyle name="Vírgula 4 2 2 2 10" xfId="6999"/>
    <cellStyle name="Vírgula 4 2 2 2 11" xfId="8560"/>
    <cellStyle name="Vírgula 4 2 2 2 11 2" xfId="12976"/>
    <cellStyle name="Vírgula 4 2 2 2 11 2 2" xfId="30343"/>
    <cellStyle name="Vírgula 4 2 2 2 11 3" xfId="17376"/>
    <cellStyle name="Vírgula 4 2 2 2 11 3 2" xfId="26039"/>
    <cellStyle name="Vírgula 4 2 2 2 11 4" xfId="21727"/>
    <cellStyle name="Vírgula 4 2 2 2 12" xfId="9028"/>
    <cellStyle name="Vírgula 4 2 2 2 12 2" xfId="13373"/>
    <cellStyle name="Vírgula 4 2 2 2 12 2 2" xfId="30740"/>
    <cellStyle name="Vírgula 4 2 2 2 12 3" xfId="17815"/>
    <cellStyle name="Vírgula 4 2 2 2 12 3 2" xfId="26436"/>
    <cellStyle name="Vírgula 4 2 2 2 12 4" xfId="22124"/>
    <cellStyle name="Vírgula 4 2 2 2 2" xfId="7000"/>
    <cellStyle name="Vírgula 4 2 2 2 2 10" xfId="8561"/>
    <cellStyle name="Vírgula 4 2 2 2 2 10 2" xfId="12977"/>
    <cellStyle name="Vírgula 4 2 2 2 2 10 2 2" xfId="30344"/>
    <cellStyle name="Vírgula 4 2 2 2 2 10 3" xfId="17377"/>
    <cellStyle name="Vírgula 4 2 2 2 2 10 3 2" xfId="26040"/>
    <cellStyle name="Vírgula 4 2 2 2 2 10 4" xfId="21728"/>
    <cellStyle name="Vírgula 4 2 2 2 2 11" xfId="9029"/>
    <cellStyle name="Vírgula 4 2 2 2 2 11 2" xfId="13374"/>
    <cellStyle name="Vírgula 4 2 2 2 2 11 2 2" xfId="30741"/>
    <cellStyle name="Vírgula 4 2 2 2 2 11 3" xfId="17816"/>
    <cellStyle name="Vírgula 4 2 2 2 2 11 3 2" xfId="26437"/>
    <cellStyle name="Vírgula 4 2 2 2 2 11 4" xfId="22125"/>
    <cellStyle name="Vírgula 4 2 2 2 2 2" xfId="7001"/>
    <cellStyle name="Vírgula 4 2 2 2 2 2 10" xfId="9030"/>
    <cellStyle name="Vírgula 4 2 2 2 2 2 10 2" xfId="13375"/>
    <cellStyle name="Vírgula 4 2 2 2 2 2 10 2 2" xfId="30742"/>
    <cellStyle name="Vírgula 4 2 2 2 2 2 10 3" xfId="17817"/>
    <cellStyle name="Vírgula 4 2 2 2 2 2 10 3 2" xfId="26438"/>
    <cellStyle name="Vírgula 4 2 2 2 2 2 10 4" xfId="22126"/>
    <cellStyle name="Vírgula 4 2 2 2 2 2 2" xfId="7002"/>
    <cellStyle name="Vírgula 4 2 2 2 2 2 2 2" xfId="7003"/>
    <cellStyle name="Vírgula 4 2 2 2 2 2 2 2 2" xfId="7004"/>
    <cellStyle name="Vírgula 4 2 2 2 2 2 2 2 3" xfId="7005"/>
    <cellStyle name="Vírgula 4 2 2 2 2 2 2 3" xfId="7006"/>
    <cellStyle name="Vírgula 4 2 2 2 2 2 2 3 2" xfId="7007"/>
    <cellStyle name="Vírgula 4 2 2 2 2 2 2 3 3" xfId="7008"/>
    <cellStyle name="Vírgula 4 2 2 2 2 2 2 4" xfId="7009"/>
    <cellStyle name="Vírgula 4 2 2 2 2 2 2 5" xfId="7010"/>
    <cellStyle name="Vírgula 4 2 2 2 2 2 2 6" xfId="9031"/>
    <cellStyle name="Vírgula 4 2 2 2 2 2 2 6 2" xfId="13376"/>
    <cellStyle name="Vírgula 4 2 2 2 2 2 2 6 2 2" xfId="30743"/>
    <cellStyle name="Vírgula 4 2 2 2 2 2 2 6 3" xfId="17818"/>
    <cellStyle name="Vírgula 4 2 2 2 2 2 2 6 3 2" xfId="26439"/>
    <cellStyle name="Vírgula 4 2 2 2 2 2 2 6 4" xfId="22127"/>
    <cellStyle name="Vírgula 4 2 2 2 2 2 3" xfId="7011"/>
    <cellStyle name="Vírgula 4 2 2 2 2 2 3 2" xfId="7012"/>
    <cellStyle name="Vírgula 4 2 2 2 2 2 3 2 2" xfId="7013"/>
    <cellStyle name="Vírgula 4 2 2 2 2 2 3 2 3" xfId="7014"/>
    <cellStyle name="Vírgula 4 2 2 2 2 2 3 3" xfId="7015"/>
    <cellStyle name="Vírgula 4 2 2 2 2 2 3 3 2" xfId="7016"/>
    <cellStyle name="Vírgula 4 2 2 2 2 2 3 3 3" xfId="7017"/>
    <cellStyle name="Vírgula 4 2 2 2 2 2 3 4" xfId="7018"/>
    <cellStyle name="Vírgula 4 2 2 2 2 2 3 5" xfId="7019"/>
    <cellStyle name="Vírgula 4 2 2 2 2 2 4" xfId="7020"/>
    <cellStyle name="Vírgula 4 2 2 2 2 2 4 2" xfId="7021"/>
    <cellStyle name="Vírgula 4 2 2 2 2 2 4 2 2" xfId="7022"/>
    <cellStyle name="Vírgula 4 2 2 2 2 2 4 2 3" xfId="7023"/>
    <cellStyle name="Vírgula 4 2 2 2 2 2 4 3" xfId="7024"/>
    <cellStyle name="Vírgula 4 2 2 2 2 2 4 4" xfId="7025"/>
    <cellStyle name="Vírgula 4 2 2 2 2 2 5" xfId="7026"/>
    <cellStyle name="Vírgula 4 2 2 2 2 2 5 2" xfId="7027"/>
    <cellStyle name="Vírgula 4 2 2 2 2 2 5 2 2" xfId="7028"/>
    <cellStyle name="Vírgula 4 2 2 2 2 2 5 2 3" xfId="7029"/>
    <cellStyle name="Vírgula 4 2 2 2 2 2 5 3" xfId="7030"/>
    <cellStyle name="Vírgula 4 2 2 2 2 2 5 4" xfId="7031"/>
    <cellStyle name="Vírgula 4 2 2 2 2 2 6" xfId="7032"/>
    <cellStyle name="Vírgula 4 2 2 2 2 2 6 2" xfId="7033"/>
    <cellStyle name="Vírgula 4 2 2 2 2 2 6 3" xfId="7034"/>
    <cellStyle name="Vírgula 4 2 2 2 2 2 7" xfId="7035"/>
    <cellStyle name="Vírgula 4 2 2 2 2 2 8" xfId="7036"/>
    <cellStyle name="Vírgula 4 2 2 2 2 2 9" xfId="8562"/>
    <cellStyle name="Vírgula 4 2 2 2 2 2 9 2" xfId="12978"/>
    <cellStyle name="Vírgula 4 2 2 2 2 2 9 2 2" xfId="30345"/>
    <cellStyle name="Vírgula 4 2 2 2 2 2 9 3" xfId="17378"/>
    <cellStyle name="Vírgula 4 2 2 2 2 2 9 3 2" xfId="26041"/>
    <cellStyle name="Vírgula 4 2 2 2 2 2 9 4" xfId="21729"/>
    <cellStyle name="Vírgula 4 2 2 2 2 3" xfId="7037"/>
    <cellStyle name="Vírgula 4 2 2 2 2 3 2" xfId="7038"/>
    <cellStyle name="Vírgula 4 2 2 2 2 3 2 2" xfId="7039"/>
    <cellStyle name="Vírgula 4 2 2 2 2 3 2 3" xfId="7040"/>
    <cellStyle name="Vírgula 4 2 2 2 2 3 3" xfId="7041"/>
    <cellStyle name="Vírgula 4 2 2 2 2 3 3 2" xfId="7042"/>
    <cellStyle name="Vírgula 4 2 2 2 2 3 3 3" xfId="7043"/>
    <cellStyle name="Vírgula 4 2 2 2 2 3 4" xfId="7044"/>
    <cellStyle name="Vírgula 4 2 2 2 2 3 5" xfId="7045"/>
    <cellStyle name="Vírgula 4 2 2 2 2 3 6" xfId="9032"/>
    <cellStyle name="Vírgula 4 2 2 2 2 3 6 2" xfId="13377"/>
    <cellStyle name="Vírgula 4 2 2 2 2 3 6 2 2" xfId="30744"/>
    <cellStyle name="Vírgula 4 2 2 2 2 3 6 3" xfId="17819"/>
    <cellStyle name="Vírgula 4 2 2 2 2 3 6 3 2" xfId="26440"/>
    <cellStyle name="Vírgula 4 2 2 2 2 3 6 4" xfId="22128"/>
    <cellStyle name="Vírgula 4 2 2 2 2 4" xfId="7046"/>
    <cellStyle name="Vírgula 4 2 2 2 2 4 2" xfId="7047"/>
    <cellStyle name="Vírgula 4 2 2 2 2 4 2 2" xfId="7048"/>
    <cellStyle name="Vírgula 4 2 2 2 2 4 2 3" xfId="7049"/>
    <cellStyle name="Vírgula 4 2 2 2 2 4 3" xfId="7050"/>
    <cellStyle name="Vírgula 4 2 2 2 2 4 3 2" xfId="7051"/>
    <cellStyle name="Vírgula 4 2 2 2 2 4 3 3" xfId="7052"/>
    <cellStyle name="Vírgula 4 2 2 2 2 4 4" xfId="7053"/>
    <cellStyle name="Vírgula 4 2 2 2 2 4 5" xfId="7054"/>
    <cellStyle name="Vírgula 4 2 2 2 2 5" xfId="7055"/>
    <cellStyle name="Vírgula 4 2 2 2 2 5 2" xfId="7056"/>
    <cellStyle name="Vírgula 4 2 2 2 2 5 2 2" xfId="7057"/>
    <cellStyle name="Vírgula 4 2 2 2 2 5 2 3" xfId="7058"/>
    <cellStyle name="Vírgula 4 2 2 2 2 5 3" xfId="7059"/>
    <cellStyle name="Vírgula 4 2 2 2 2 5 4" xfId="7060"/>
    <cellStyle name="Vírgula 4 2 2 2 2 6" xfId="7061"/>
    <cellStyle name="Vírgula 4 2 2 2 2 6 2" xfId="7062"/>
    <cellStyle name="Vírgula 4 2 2 2 2 6 2 2" xfId="7063"/>
    <cellStyle name="Vírgula 4 2 2 2 2 6 2 3" xfId="7064"/>
    <cellStyle name="Vírgula 4 2 2 2 2 6 3" xfId="7065"/>
    <cellStyle name="Vírgula 4 2 2 2 2 6 4" xfId="7066"/>
    <cellStyle name="Vírgula 4 2 2 2 2 7" xfId="7067"/>
    <cellStyle name="Vírgula 4 2 2 2 2 7 2" xfId="7068"/>
    <cellStyle name="Vírgula 4 2 2 2 2 7 3" xfId="7069"/>
    <cellStyle name="Vírgula 4 2 2 2 2 8" xfId="7070"/>
    <cellStyle name="Vírgula 4 2 2 2 2 9" xfId="7071"/>
    <cellStyle name="Vírgula 4 2 2 2 3" xfId="7072"/>
    <cellStyle name="Vírgula 4 2 2 2 3 10" xfId="9033"/>
    <cellStyle name="Vírgula 4 2 2 2 3 10 2" xfId="13378"/>
    <cellStyle name="Vírgula 4 2 2 2 3 10 2 2" xfId="30745"/>
    <cellStyle name="Vírgula 4 2 2 2 3 10 3" xfId="17820"/>
    <cellStyle name="Vírgula 4 2 2 2 3 10 3 2" xfId="26441"/>
    <cellStyle name="Vírgula 4 2 2 2 3 10 4" xfId="22129"/>
    <cellStyle name="Vírgula 4 2 2 2 3 2" xfId="7073"/>
    <cellStyle name="Vírgula 4 2 2 2 3 2 2" xfId="7074"/>
    <cellStyle name="Vírgula 4 2 2 2 3 2 2 2" xfId="7075"/>
    <cellStyle name="Vírgula 4 2 2 2 3 2 2 3" xfId="7076"/>
    <cellStyle name="Vírgula 4 2 2 2 3 2 3" xfId="7077"/>
    <cellStyle name="Vírgula 4 2 2 2 3 2 3 2" xfId="7078"/>
    <cellStyle name="Vírgula 4 2 2 2 3 2 3 3" xfId="7079"/>
    <cellStyle name="Vírgula 4 2 2 2 3 2 4" xfId="7080"/>
    <cellStyle name="Vírgula 4 2 2 2 3 2 5" xfId="7081"/>
    <cellStyle name="Vírgula 4 2 2 2 3 2 6" xfId="9034"/>
    <cellStyle name="Vírgula 4 2 2 2 3 2 6 2" xfId="13379"/>
    <cellStyle name="Vírgula 4 2 2 2 3 2 6 2 2" xfId="30746"/>
    <cellStyle name="Vírgula 4 2 2 2 3 2 6 3" xfId="17821"/>
    <cellStyle name="Vírgula 4 2 2 2 3 2 6 3 2" xfId="26442"/>
    <cellStyle name="Vírgula 4 2 2 2 3 2 6 4" xfId="22130"/>
    <cellStyle name="Vírgula 4 2 2 2 3 3" xfId="7082"/>
    <cellStyle name="Vírgula 4 2 2 2 3 3 2" xfId="7083"/>
    <cellStyle name="Vírgula 4 2 2 2 3 3 2 2" xfId="7084"/>
    <cellStyle name="Vírgula 4 2 2 2 3 3 2 3" xfId="7085"/>
    <cellStyle name="Vírgula 4 2 2 2 3 3 3" xfId="7086"/>
    <cellStyle name="Vírgula 4 2 2 2 3 3 3 2" xfId="7087"/>
    <cellStyle name="Vírgula 4 2 2 2 3 3 3 3" xfId="7088"/>
    <cellStyle name="Vírgula 4 2 2 2 3 3 4" xfId="7089"/>
    <cellStyle name="Vírgula 4 2 2 2 3 3 5" xfId="7090"/>
    <cellStyle name="Vírgula 4 2 2 2 3 4" xfId="7091"/>
    <cellStyle name="Vírgula 4 2 2 2 3 4 2" xfId="7092"/>
    <cellStyle name="Vírgula 4 2 2 2 3 4 2 2" xfId="7093"/>
    <cellStyle name="Vírgula 4 2 2 2 3 4 2 3" xfId="7094"/>
    <cellStyle name="Vírgula 4 2 2 2 3 4 3" xfId="7095"/>
    <cellStyle name="Vírgula 4 2 2 2 3 4 4" xfId="7096"/>
    <cellStyle name="Vírgula 4 2 2 2 3 5" xfId="7097"/>
    <cellStyle name="Vírgula 4 2 2 2 3 5 2" xfId="7098"/>
    <cellStyle name="Vírgula 4 2 2 2 3 5 2 2" xfId="7099"/>
    <cellStyle name="Vírgula 4 2 2 2 3 5 2 3" xfId="7100"/>
    <cellStyle name="Vírgula 4 2 2 2 3 5 3" xfId="7101"/>
    <cellStyle name="Vírgula 4 2 2 2 3 5 4" xfId="7102"/>
    <cellStyle name="Vírgula 4 2 2 2 3 6" xfId="7103"/>
    <cellStyle name="Vírgula 4 2 2 2 3 6 2" xfId="7104"/>
    <cellStyle name="Vírgula 4 2 2 2 3 6 3" xfId="7105"/>
    <cellStyle name="Vírgula 4 2 2 2 3 7" xfId="7106"/>
    <cellStyle name="Vírgula 4 2 2 2 3 8" xfId="7107"/>
    <cellStyle name="Vírgula 4 2 2 2 3 9" xfId="8563"/>
    <cellStyle name="Vírgula 4 2 2 2 3 9 2" xfId="12979"/>
    <cellStyle name="Vírgula 4 2 2 2 3 9 2 2" xfId="30346"/>
    <cellStyle name="Vírgula 4 2 2 2 3 9 3" xfId="17379"/>
    <cellStyle name="Vírgula 4 2 2 2 3 9 3 2" xfId="26042"/>
    <cellStyle name="Vírgula 4 2 2 2 3 9 4" xfId="21730"/>
    <cellStyle name="Vírgula 4 2 2 2 4" xfId="7108"/>
    <cellStyle name="Vírgula 4 2 2 2 4 2" xfId="7109"/>
    <cellStyle name="Vírgula 4 2 2 2 4 2 2" xfId="7110"/>
    <cellStyle name="Vírgula 4 2 2 2 4 2 3" xfId="7111"/>
    <cellStyle name="Vírgula 4 2 2 2 4 3" xfId="7112"/>
    <cellStyle name="Vírgula 4 2 2 2 4 3 2" xfId="7113"/>
    <cellStyle name="Vírgula 4 2 2 2 4 3 3" xfId="7114"/>
    <cellStyle name="Vírgula 4 2 2 2 4 4" xfId="7115"/>
    <cellStyle name="Vírgula 4 2 2 2 4 5" xfId="7116"/>
    <cellStyle name="Vírgula 4 2 2 2 4 6" xfId="9035"/>
    <cellStyle name="Vírgula 4 2 2 2 4 6 2" xfId="13380"/>
    <cellStyle name="Vírgula 4 2 2 2 4 6 2 2" xfId="30747"/>
    <cellStyle name="Vírgula 4 2 2 2 4 6 3" xfId="17822"/>
    <cellStyle name="Vírgula 4 2 2 2 4 6 3 2" xfId="26443"/>
    <cellStyle name="Vírgula 4 2 2 2 4 6 4" xfId="22131"/>
    <cellStyle name="Vírgula 4 2 2 2 5" xfId="7117"/>
    <cellStyle name="Vírgula 4 2 2 2 5 2" xfId="7118"/>
    <cellStyle name="Vírgula 4 2 2 2 5 2 2" xfId="7119"/>
    <cellStyle name="Vírgula 4 2 2 2 5 2 3" xfId="7120"/>
    <cellStyle name="Vírgula 4 2 2 2 5 3" xfId="7121"/>
    <cellStyle name="Vírgula 4 2 2 2 5 3 2" xfId="7122"/>
    <cellStyle name="Vírgula 4 2 2 2 5 3 3" xfId="7123"/>
    <cellStyle name="Vírgula 4 2 2 2 5 4" xfId="7124"/>
    <cellStyle name="Vírgula 4 2 2 2 5 5" xfId="7125"/>
    <cellStyle name="Vírgula 4 2 2 2 6" xfId="7126"/>
    <cellStyle name="Vírgula 4 2 2 2 6 2" xfId="7127"/>
    <cellStyle name="Vírgula 4 2 2 2 6 2 2" xfId="7128"/>
    <cellStyle name="Vírgula 4 2 2 2 6 2 3" xfId="7129"/>
    <cellStyle name="Vírgula 4 2 2 2 6 3" xfId="7130"/>
    <cellStyle name="Vírgula 4 2 2 2 6 4" xfId="7131"/>
    <cellStyle name="Vírgula 4 2 2 2 7" xfId="7132"/>
    <cellStyle name="Vírgula 4 2 2 2 7 2" xfId="7133"/>
    <cellStyle name="Vírgula 4 2 2 2 7 2 2" xfId="7134"/>
    <cellStyle name="Vírgula 4 2 2 2 7 2 3" xfId="7135"/>
    <cellStyle name="Vírgula 4 2 2 2 7 3" xfId="7136"/>
    <cellStyle name="Vírgula 4 2 2 2 7 4" xfId="7137"/>
    <cellStyle name="Vírgula 4 2 2 2 8" xfId="7138"/>
    <cellStyle name="Vírgula 4 2 2 2 8 2" xfId="7139"/>
    <cellStyle name="Vírgula 4 2 2 2 8 3" xfId="7140"/>
    <cellStyle name="Vírgula 4 2 2 2 9" xfId="7141"/>
    <cellStyle name="Vírgula 4 2 2 3" xfId="7142"/>
    <cellStyle name="Vírgula 4 2 2 3 10" xfId="8564"/>
    <cellStyle name="Vírgula 4 2 2 3 10 2" xfId="12980"/>
    <cellStyle name="Vírgula 4 2 2 3 10 2 2" xfId="30347"/>
    <cellStyle name="Vírgula 4 2 2 3 10 3" xfId="17380"/>
    <cellStyle name="Vírgula 4 2 2 3 10 3 2" xfId="26043"/>
    <cellStyle name="Vírgula 4 2 2 3 10 4" xfId="21731"/>
    <cellStyle name="Vírgula 4 2 2 3 11" xfId="9036"/>
    <cellStyle name="Vírgula 4 2 2 3 11 2" xfId="13381"/>
    <cellStyle name="Vírgula 4 2 2 3 11 2 2" xfId="30748"/>
    <cellStyle name="Vírgula 4 2 2 3 11 3" xfId="17823"/>
    <cellStyle name="Vírgula 4 2 2 3 11 3 2" xfId="26444"/>
    <cellStyle name="Vírgula 4 2 2 3 11 4" xfId="22132"/>
    <cellStyle name="Vírgula 4 2 2 3 2" xfId="7143"/>
    <cellStyle name="Vírgula 4 2 2 3 2 10" xfId="9037"/>
    <cellStyle name="Vírgula 4 2 2 3 2 10 2" xfId="13382"/>
    <cellStyle name="Vírgula 4 2 2 3 2 10 2 2" xfId="30749"/>
    <cellStyle name="Vírgula 4 2 2 3 2 10 3" xfId="17824"/>
    <cellStyle name="Vírgula 4 2 2 3 2 10 3 2" xfId="26445"/>
    <cellStyle name="Vírgula 4 2 2 3 2 10 4" xfId="22133"/>
    <cellStyle name="Vírgula 4 2 2 3 2 2" xfId="7144"/>
    <cellStyle name="Vírgula 4 2 2 3 2 2 2" xfId="7145"/>
    <cellStyle name="Vírgula 4 2 2 3 2 2 2 2" xfId="7146"/>
    <cellStyle name="Vírgula 4 2 2 3 2 2 2 3" xfId="7147"/>
    <cellStyle name="Vírgula 4 2 2 3 2 2 3" xfId="7148"/>
    <cellStyle name="Vírgula 4 2 2 3 2 2 3 2" xfId="7149"/>
    <cellStyle name="Vírgula 4 2 2 3 2 2 3 3" xfId="7150"/>
    <cellStyle name="Vírgula 4 2 2 3 2 2 4" xfId="7151"/>
    <cellStyle name="Vírgula 4 2 2 3 2 2 5" xfId="7152"/>
    <cellStyle name="Vírgula 4 2 2 3 2 2 6" xfId="9038"/>
    <cellStyle name="Vírgula 4 2 2 3 2 2 6 2" xfId="13383"/>
    <cellStyle name="Vírgula 4 2 2 3 2 2 6 2 2" xfId="30750"/>
    <cellStyle name="Vírgula 4 2 2 3 2 2 6 3" xfId="17825"/>
    <cellStyle name="Vírgula 4 2 2 3 2 2 6 3 2" xfId="26446"/>
    <cellStyle name="Vírgula 4 2 2 3 2 2 6 4" xfId="22134"/>
    <cellStyle name="Vírgula 4 2 2 3 2 3" xfId="7153"/>
    <cellStyle name="Vírgula 4 2 2 3 2 3 2" xfId="7154"/>
    <cellStyle name="Vírgula 4 2 2 3 2 3 2 2" xfId="7155"/>
    <cellStyle name="Vírgula 4 2 2 3 2 3 2 3" xfId="7156"/>
    <cellStyle name="Vírgula 4 2 2 3 2 3 3" xfId="7157"/>
    <cellStyle name="Vírgula 4 2 2 3 2 3 3 2" xfId="7158"/>
    <cellStyle name="Vírgula 4 2 2 3 2 3 3 3" xfId="7159"/>
    <cellStyle name="Vírgula 4 2 2 3 2 3 4" xfId="7160"/>
    <cellStyle name="Vírgula 4 2 2 3 2 3 5" xfId="7161"/>
    <cellStyle name="Vírgula 4 2 2 3 2 4" xfId="7162"/>
    <cellStyle name="Vírgula 4 2 2 3 2 4 2" xfId="7163"/>
    <cellStyle name="Vírgula 4 2 2 3 2 4 2 2" xfId="7164"/>
    <cellStyle name="Vírgula 4 2 2 3 2 4 2 3" xfId="7165"/>
    <cellStyle name="Vírgula 4 2 2 3 2 4 3" xfId="7166"/>
    <cellStyle name="Vírgula 4 2 2 3 2 4 4" xfId="7167"/>
    <cellStyle name="Vírgula 4 2 2 3 2 5" xfId="7168"/>
    <cellStyle name="Vírgula 4 2 2 3 2 5 2" xfId="7169"/>
    <cellStyle name="Vírgula 4 2 2 3 2 5 2 2" xfId="7170"/>
    <cellStyle name="Vírgula 4 2 2 3 2 5 2 3" xfId="7171"/>
    <cellStyle name="Vírgula 4 2 2 3 2 5 3" xfId="7172"/>
    <cellStyle name="Vírgula 4 2 2 3 2 5 4" xfId="7173"/>
    <cellStyle name="Vírgula 4 2 2 3 2 6" xfId="7174"/>
    <cellStyle name="Vírgula 4 2 2 3 2 6 2" xfId="7175"/>
    <cellStyle name="Vírgula 4 2 2 3 2 6 3" xfId="7176"/>
    <cellStyle name="Vírgula 4 2 2 3 2 7" xfId="7177"/>
    <cellStyle name="Vírgula 4 2 2 3 2 8" xfId="7178"/>
    <cellStyle name="Vírgula 4 2 2 3 2 9" xfId="8565"/>
    <cellStyle name="Vírgula 4 2 2 3 2 9 2" xfId="12981"/>
    <cellStyle name="Vírgula 4 2 2 3 2 9 2 2" xfId="30348"/>
    <cellStyle name="Vírgula 4 2 2 3 2 9 3" xfId="17381"/>
    <cellStyle name="Vírgula 4 2 2 3 2 9 3 2" xfId="26044"/>
    <cellStyle name="Vírgula 4 2 2 3 2 9 4" xfId="21732"/>
    <cellStyle name="Vírgula 4 2 2 3 3" xfId="7179"/>
    <cellStyle name="Vírgula 4 2 2 3 3 2" xfId="7180"/>
    <cellStyle name="Vírgula 4 2 2 3 3 2 2" xfId="7181"/>
    <cellStyle name="Vírgula 4 2 2 3 3 2 3" xfId="7182"/>
    <cellStyle name="Vírgula 4 2 2 3 3 3" xfId="7183"/>
    <cellStyle name="Vírgula 4 2 2 3 3 3 2" xfId="7184"/>
    <cellStyle name="Vírgula 4 2 2 3 3 3 3" xfId="7185"/>
    <cellStyle name="Vírgula 4 2 2 3 3 4" xfId="7186"/>
    <cellStyle name="Vírgula 4 2 2 3 3 5" xfId="7187"/>
    <cellStyle name="Vírgula 4 2 2 3 3 6" xfId="9039"/>
    <cellStyle name="Vírgula 4 2 2 3 3 6 2" xfId="13384"/>
    <cellStyle name="Vírgula 4 2 2 3 3 6 2 2" xfId="30751"/>
    <cellStyle name="Vírgula 4 2 2 3 3 6 3" xfId="17826"/>
    <cellStyle name="Vírgula 4 2 2 3 3 6 3 2" xfId="26447"/>
    <cellStyle name="Vírgula 4 2 2 3 3 6 4" xfId="22135"/>
    <cellStyle name="Vírgula 4 2 2 3 4" xfId="7188"/>
    <cellStyle name="Vírgula 4 2 2 3 4 2" xfId="7189"/>
    <cellStyle name="Vírgula 4 2 2 3 4 2 2" xfId="7190"/>
    <cellStyle name="Vírgula 4 2 2 3 4 2 3" xfId="7191"/>
    <cellStyle name="Vírgula 4 2 2 3 4 3" xfId="7192"/>
    <cellStyle name="Vírgula 4 2 2 3 4 3 2" xfId="7193"/>
    <cellStyle name="Vírgula 4 2 2 3 4 3 3" xfId="7194"/>
    <cellStyle name="Vírgula 4 2 2 3 4 4" xfId="7195"/>
    <cellStyle name="Vírgula 4 2 2 3 4 5" xfId="7196"/>
    <cellStyle name="Vírgula 4 2 2 3 5" xfId="7197"/>
    <cellStyle name="Vírgula 4 2 2 3 5 2" xfId="7198"/>
    <cellStyle name="Vírgula 4 2 2 3 5 2 2" xfId="7199"/>
    <cellStyle name="Vírgula 4 2 2 3 5 2 3" xfId="7200"/>
    <cellStyle name="Vírgula 4 2 2 3 5 3" xfId="7201"/>
    <cellStyle name="Vírgula 4 2 2 3 5 4" xfId="7202"/>
    <cellStyle name="Vírgula 4 2 2 3 6" xfId="7203"/>
    <cellStyle name="Vírgula 4 2 2 3 6 2" xfId="7204"/>
    <cellStyle name="Vírgula 4 2 2 3 6 2 2" xfId="7205"/>
    <cellStyle name="Vírgula 4 2 2 3 6 2 3" xfId="7206"/>
    <cellStyle name="Vírgula 4 2 2 3 6 3" xfId="7207"/>
    <cellStyle name="Vírgula 4 2 2 3 6 4" xfId="7208"/>
    <cellStyle name="Vírgula 4 2 2 3 7" xfId="7209"/>
    <cellStyle name="Vírgula 4 2 2 3 7 2" xfId="7210"/>
    <cellStyle name="Vírgula 4 2 2 3 7 3" xfId="7211"/>
    <cellStyle name="Vírgula 4 2 2 3 8" xfId="7212"/>
    <cellStyle name="Vírgula 4 2 2 3 9" xfId="7213"/>
    <cellStyle name="Vírgula 4 2 2 4" xfId="7214"/>
    <cellStyle name="Vírgula 4 2 2 4 10" xfId="9040"/>
    <cellStyle name="Vírgula 4 2 2 4 10 2" xfId="13385"/>
    <cellStyle name="Vírgula 4 2 2 4 10 2 2" xfId="30752"/>
    <cellStyle name="Vírgula 4 2 2 4 10 3" xfId="17827"/>
    <cellStyle name="Vírgula 4 2 2 4 10 3 2" xfId="26448"/>
    <cellStyle name="Vírgula 4 2 2 4 10 4" xfId="22136"/>
    <cellStyle name="Vírgula 4 2 2 4 2" xfId="7215"/>
    <cellStyle name="Vírgula 4 2 2 4 2 2" xfId="7216"/>
    <cellStyle name="Vírgula 4 2 2 4 2 2 2" xfId="7217"/>
    <cellStyle name="Vírgula 4 2 2 4 2 2 3" xfId="7218"/>
    <cellStyle name="Vírgula 4 2 2 4 2 3" xfId="7219"/>
    <cellStyle name="Vírgula 4 2 2 4 2 3 2" xfId="7220"/>
    <cellStyle name="Vírgula 4 2 2 4 2 3 3" xfId="7221"/>
    <cellStyle name="Vírgula 4 2 2 4 2 4" xfId="7222"/>
    <cellStyle name="Vírgula 4 2 2 4 2 5" xfId="7223"/>
    <cellStyle name="Vírgula 4 2 2 4 2 6" xfId="9041"/>
    <cellStyle name="Vírgula 4 2 2 4 2 6 2" xfId="13386"/>
    <cellStyle name="Vírgula 4 2 2 4 2 6 2 2" xfId="30753"/>
    <cellStyle name="Vírgula 4 2 2 4 2 6 3" xfId="17828"/>
    <cellStyle name="Vírgula 4 2 2 4 2 6 3 2" xfId="26449"/>
    <cellStyle name="Vírgula 4 2 2 4 2 6 4" xfId="22137"/>
    <cellStyle name="Vírgula 4 2 2 4 3" xfId="7224"/>
    <cellStyle name="Vírgula 4 2 2 4 3 2" xfId="7225"/>
    <cellStyle name="Vírgula 4 2 2 4 3 2 2" xfId="7226"/>
    <cellStyle name="Vírgula 4 2 2 4 3 2 3" xfId="7227"/>
    <cellStyle name="Vírgula 4 2 2 4 3 3" xfId="7228"/>
    <cellStyle name="Vírgula 4 2 2 4 3 3 2" xfId="7229"/>
    <cellStyle name="Vírgula 4 2 2 4 3 3 3" xfId="7230"/>
    <cellStyle name="Vírgula 4 2 2 4 3 4" xfId="7231"/>
    <cellStyle name="Vírgula 4 2 2 4 3 5" xfId="7232"/>
    <cellStyle name="Vírgula 4 2 2 4 4" xfId="7233"/>
    <cellStyle name="Vírgula 4 2 2 4 4 2" xfId="7234"/>
    <cellStyle name="Vírgula 4 2 2 4 4 2 2" xfId="7235"/>
    <cellStyle name="Vírgula 4 2 2 4 4 2 3" xfId="7236"/>
    <cellStyle name="Vírgula 4 2 2 4 4 3" xfId="7237"/>
    <cellStyle name="Vírgula 4 2 2 4 4 4" xfId="7238"/>
    <cellStyle name="Vírgula 4 2 2 4 5" xfId="7239"/>
    <cellStyle name="Vírgula 4 2 2 4 5 2" xfId="7240"/>
    <cellStyle name="Vírgula 4 2 2 4 5 2 2" xfId="7241"/>
    <cellStyle name="Vírgula 4 2 2 4 5 2 3" xfId="7242"/>
    <cellStyle name="Vírgula 4 2 2 4 5 3" xfId="7243"/>
    <cellStyle name="Vírgula 4 2 2 4 5 4" xfId="7244"/>
    <cellStyle name="Vírgula 4 2 2 4 6" xfId="7245"/>
    <cellStyle name="Vírgula 4 2 2 4 6 2" xfId="7246"/>
    <cellStyle name="Vírgula 4 2 2 4 6 3" xfId="7247"/>
    <cellStyle name="Vírgula 4 2 2 4 7" xfId="7248"/>
    <cellStyle name="Vírgula 4 2 2 4 8" xfId="7249"/>
    <cellStyle name="Vírgula 4 2 2 4 9" xfId="8566"/>
    <cellStyle name="Vírgula 4 2 2 4 9 2" xfId="12982"/>
    <cellStyle name="Vírgula 4 2 2 4 9 2 2" xfId="30349"/>
    <cellStyle name="Vírgula 4 2 2 4 9 3" xfId="17382"/>
    <cellStyle name="Vírgula 4 2 2 4 9 3 2" xfId="26045"/>
    <cellStyle name="Vírgula 4 2 2 4 9 4" xfId="21733"/>
    <cellStyle name="Vírgula 4 2 2 5" xfId="7250"/>
    <cellStyle name="Vírgula 4 2 2 5 10" xfId="9042"/>
    <cellStyle name="Vírgula 4 2 2 5 10 2" xfId="13387"/>
    <cellStyle name="Vírgula 4 2 2 5 10 2 2" xfId="30754"/>
    <cellStyle name="Vírgula 4 2 2 5 10 3" xfId="17829"/>
    <cellStyle name="Vírgula 4 2 2 5 10 3 2" xfId="26450"/>
    <cellStyle name="Vírgula 4 2 2 5 10 4" xfId="22138"/>
    <cellStyle name="Vírgula 4 2 2 5 2" xfId="7251"/>
    <cellStyle name="Vírgula 4 2 2 5 2 2" xfId="7252"/>
    <cellStyle name="Vírgula 4 2 2 5 2 2 2" xfId="7253"/>
    <cellStyle name="Vírgula 4 2 2 5 2 2 3" xfId="7254"/>
    <cellStyle name="Vírgula 4 2 2 5 2 3" xfId="7255"/>
    <cellStyle name="Vírgula 4 2 2 5 2 3 2" xfId="7256"/>
    <cellStyle name="Vírgula 4 2 2 5 2 3 3" xfId="7257"/>
    <cellStyle name="Vírgula 4 2 2 5 2 4" xfId="7258"/>
    <cellStyle name="Vírgula 4 2 2 5 2 5" xfId="7259"/>
    <cellStyle name="Vírgula 4 2 2 5 2 6" xfId="9043"/>
    <cellStyle name="Vírgula 4 2 2 5 2 6 2" xfId="13388"/>
    <cellStyle name="Vírgula 4 2 2 5 2 6 2 2" xfId="30755"/>
    <cellStyle name="Vírgula 4 2 2 5 2 6 3" xfId="17830"/>
    <cellStyle name="Vírgula 4 2 2 5 2 6 3 2" xfId="26451"/>
    <cellStyle name="Vírgula 4 2 2 5 2 6 4" xfId="22139"/>
    <cellStyle name="Vírgula 4 2 2 5 3" xfId="7260"/>
    <cellStyle name="Vírgula 4 2 2 5 3 2" xfId="7261"/>
    <cellStyle name="Vírgula 4 2 2 5 3 2 2" xfId="7262"/>
    <cellStyle name="Vírgula 4 2 2 5 3 2 3" xfId="7263"/>
    <cellStyle name="Vírgula 4 2 2 5 3 3" xfId="7264"/>
    <cellStyle name="Vírgula 4 2 2 5 3 3 2" xfId="7265"/>
    <cellStyle name="Vírgula 4 2 2 5 3 3 3" xfId="7266"/>
    <cellStyle name="Vírgula 4 2 2 5 3 4" xfId="7267"/>
    <cellStyle name="Vírgula 4 2 2 5 3 5" xfId="7268"/>
    <cellStyle name="Vírgula 4 2 2 5 4" xfId="7269"/>
    <cellStyle name="Vírgula 4 2 2 5 4 2" xfId="7270"/>
    <cellStyle name="Vírgula 4 2 2 5 4 2 2" xfId="7271"/>
    <cellStyle name="Vírgula 4 2 2 5 4 2 3" xfId="7272"/>
    <cellStyle name="Vírgula 4 2 2 5 4 3" xfId="7273"/>
    <cellStyle name="Vírgula 4 2 2 5 4 4" xfId="7274"/>
    <cellStyle name="Vírgula 4 2 2 5 5" xfId="7275"/>
    <cellStyle name="Vírgula 4 2 2 5 5 2" xfId="7276"/>
    <cellStyle name="Vírgula 4 2 2 5 5 2 2" xfId="7277"/>
    <cellStyle name="Vírgula 4 2 2 5 5 2 3" xfId="7278"/>
    <cellStyle name="Vírgula 4 2 2 5 5 3" xfId="7279"/>
    <cellStyle name="Vírgula 4 2 2 5 5 4" xfId="7280"/>
    <cellStyle name="Vírgula 4 2 2 5 6" xfId="7281"/>
    <cellStyle name="Vírgula 4 2 2 5 6 2" xfId="7282"/>
    <cellStyle name="Vírgula 4 2 2 5 6 3" xfId="7283"/>
    <cellStyle name="Vírgula 4 2 2 5 7" xfId="7284"/>
    <cellStyle name="Vírgula 4 2 2 5 8" xfId="7285"/>
    <cellStyle name="Vírgula 4 2 2 5 9" xfId="8567"/>
    <cellStyle name="Vírgula 4 2 2 5 9 2" xfId="12983"/>
    <cellStyle name="Vírgula 4 2 2 5 9 2 2" xfId="30350"/>
    <cellStyle name="Vírgula 4 2 2 5 9 3" xfId="17383"/>
    <cellStyle name="Vírgula 4 2 2 5 9 3 2" xfId="26046"/>
    <cellStyle name="Vírgula 4 2 2 5 9 4" xfId="21734"/>
    <cellStyle name="Vírgula 4 2 2 6" xfId="7286"/>
    <cellStyle name="Vírgula 4 2 2 6 2" xfId="7287"/>
    <cellStyle name="Vírgula 4 2 2 6 2 2" xfId="7288"/>
    <cellStyle name="Vírgula 4 2 2 6 2 3" xfId="7289"/>
    <cellStyle name="Vírgula 4 2 2 6 3" xfId="7290"/>
    <cellStyle name="Vírgula 4 2 2 6 3 2" xfId="7291"/>
    <cellStyle name="Vírgula 4 2 2 6 3 3" xfId="7292"/>
    <cellStyle name="Vírgula 4 2 2 6 4" xfId="7293"/>
    <cellStyle name="Vírgula 4 2 2 6 5" xfId="7294"/>
    <cellStyle name="Vírgula 4 2 2 6 6" xfId="9044"/>
    <cellStyle name="Vírgula 4 2 2 6 6 2" xfId="13389"/>
    <cellStyle name="Vírgula 4 2 2 6 6 2 2" xfId="30756"/>
    <cellStyle name="Vírgula 4 2 2 6 6 3" xfId="17831"/>
    <cellStyle name="Vírgula 4 2 2 6 6 3 2" xfId="26452"/>
    <cellStyle name="Vírgula 4 2 2 6 6 4" xfId="22140"/>
    <cellStyle name="Vírgula 4 2 2 7" xfId="7295"/>
    <cellStyle name="Vírgula 4 2 2 7 2" xfId="7296"/>
    <cellStyle name="Vírgula 4 2 2 7 2 2" xfId="7297"/>
    <cellStyle name="Vírgula 4 2 2 7 2 3" xfId="7298"/>
    <cellStyle name="Vírgula 4 2 2 7 3" xfId="7299"/>
    <cellStyle name="Vírgula 4 2 2 7 3 2" xfId="7300"/>
    <cellStyle name="Vírgula 4 2 2 7 3 3" xfId="7301"/>
    <cellStyle name="Vírgula 4 2 2 7 4" xfId="7302"/>
    <cellStyle name="Vírgula 4 2 2 7 5" xfId="7303"/>
    <cellStyle name="Vírgula 4 2 2 8" xfId="7304"/>
    <cellStyle name="Vírgula 4 2 2 8 2" xfId="7305"/>
    <cellStyle name="Vírgula 4 2 2 8 2 2" xfId="7306"/>
    <cellStyle name="Vírgula 4 2 2 8 2 3" xfId="7307"/>
    <cellStyle name="Vírgula 4 2 2 8 3" xfId="7308"/>
    <cellStyle name="Vírgula 4 2 2 8 4" xfId="7309"/>
    <cellStyle name="Vírgula 4 2 2 9" xfId="7310"/>
    <cellStyle name="Vírgula 4 2 2 9 2" xfId="7311"/>
    <cellStyle name="Vírgula 4 2 2 9 2 2" xfId="7312"/>
    <cellStyle name="Vírgula 4 2 2 9 2 3" xfId="7313"/>
    <cellStyle name="Vírgula 4 2 2 9 3" xfId="7314"/>
    <cellStyle name="Vírgula 4 2 2 9 4" xfId="7315"/>
    <cellStyle name="Vírgula 4 2 3" xfId="7316"/>
    <cellStyle name="Vírgula 4 2 3 10" xfId="7317"/>
    <cellStyle name="Vírgula 4 2 3 11" xfId="7318"/>
    <cellStyle name="Vírgula 4 2 3 12" xfId="8568"/>
    <cellStyle name="Vírgula 4 2 3 12 2" xfId="12984"/>
    <cellStyle name="Vírgula 4 2 3 12 2 2" xfId="30351"/>
    <cellStyle name="Vírgula 4 2 3 12 3" xfId="17384"/>
    <cellStyle name="Vírgula 4 2 3 12 3 2" xfId="26047"/>
    <cellStyle name="Vírgula 4 2 3 12 4" xfId="21735"/>
    <cellStyle name="Vírgula 4 2 3 13" xfId="9045"/>
    <cellStyle name="Vírgula 4 2 3 13 2" xfId="13390"/>
    <cellStyle name="Vírgula 4 2 3 13 2 2" xfId="30757"/>
    <cellStyle name="Vírgula 4 2 3 13 3" xfId="17832"/>
    <cellStyle name="Vírgula 4 2 3 13 3 2" xfId="26453"/>
    <cellStyle name="Vírgula 4 2 3 13 4" xfId="22141"/>
    <cellStyle name="Vírgula 4 2 3 2" xfId="7319"/>
    <cellStyle name="Vírgula 4 2 3 2 10" xfId="7320"/>
    <cellStyle name="Vírgula 4 2 3 2 11" xfId="8569"/>
    <cellStyle name="Vírgula 4 2 3 2 11 2" xfId="12985"/>
    <cellStyle name="Vírgula 4 2 3 2 11 2 2" xfId="30352"/>
    <cellStyle name="Vírgula 4 2 3 2 11 3" xfId="17385"/>
    <cellStyle name="Vírgula 4 2 3 2 11 3 2" xfId="26048"/>
    <cellStyle name="Vírgula 4 2 3 2 11 4" xfId="21736"/>
    <cellStyle name="Vírgula 4 2 3 2 12" xfId="9046"/>
    <cellStyle name="Vírgula 4 2 3 2 12 2" xfId="13391"/>
    <cellStyle name="Vírgula 4 2 3 2 12 2 2" xfId="30758"/>
    <cellStyle name="Vírgula 4 2 3 2 12 3" xfId="17833"/>
    <cellStyle name="Vírgula 4 2 3 2 12 3 2" xfId="26454"/>
    <cellStyle name="Vírgula 4 2 3 2 12 4" xfId="22142"/>
    <cellStyle name="Vírgula 4 2 3 2 2" xfId="7321"/>
    <cellStyle name="Vírgula 4 2 3 2 2 10" xfId="8570"/>
    <cellStyle name="Vírgula 4 2 3 2 2 10 2" xfId="12986"/>
    <cellStyle name="Vírgula 4 2 3 2 2 10 2 2" xfId="30353"/>
    <cellStyle name="Vírgula 4 2 3 2 2 10 3" xfId="17386"/>
    <cellStyle name="Vírgula 4 2 3 2 2 10 3 2" xfId="26049"/>
    <cellStyle name="Vírgula 4 2 3 2 2 10 4" xfId="21737"/>
    <cellStyle name="Vírgula 4 2 3 2 2 11" xfId="9047"/>
    <cellStyle name="Vírgula 4 2 3 2 2 11 2" xfId="13392"/>
    <cellStyle name="Vírgula 4 2 3 2 2 11 2 2" xfId="30759"/>
    <cellStyle name="Vírgula 4 2 3 2 2 11 3" xfId="17834"/>
    <cellStyle name="Vírgula 4 2 3 2 2 11 3 2" xfId="26455"/>
    <cellStyle name="Vírgula 4 2 3 2 2 11 4" xfId="22143"/>
    <cellStyle name="Vírgula 4 2 3 2 2 2" xfId="7322"/>
    <cellStyle name="Vírgula 4 2 3 2 2 2 10" xfId="9048"/>
    <cellStyle name="Vírgula 4 2 3 2 2 2 10 2" xfId="13393"/>
    <cellStyle name="Vírgula 4 2 3 2 2 2 10 2 2" xfId="30760"/>
    <cellStyle name="Vírgula 4 2 3 2 2 2 10 3" xfId="17835"/>
    <cellStyle name="Vírgula 4 2 3 2 2 2 10 3 2" xfId="26456"/>
    <cellStyle name="Vírgula 4 2 3 2 2 2 10 4" xfId="22144"/>
    <cellStyle name="Vírgula 4 2 3 2 2 2 2" xfId="7323"/>
    <cellStyle name="Vírgula 4 2 3 2 2 2 2 2" xfId="7324"/>
    <cellStyle name="Vírgula 4 2 3 2 2 2 2 2 2" xfId="7325"/>
    <cellStyle name="Vírgula 4 2 3 2 2 2 2 2 3" xfId="7326"/>
    <cellStyle name="Vírgula 4 2 3 2 2 2 2 3" xfId="7327"/>
    <cellStyle name="Vírgula 4 2 3 2 2 2 2 3 2" xfId="7328"/>
    <cellStyle name="Vírgula 4 2 3 2 2 2 2 3 3" xfId="7329"/>
    <cellStyle name="Vírgula 4 2 3 2 2 2 2 4" xfId="7330"/>
    <cellStyle name="Vírgula 4 2 3 2 2 2 2 5" xfId="7331"/>
    <cellStyle name="Vírgula 4 2 3 2 2 2 2 6" xfId="9049"/>
    <cellStyle name="Vírgula 4 2 3 2 2 2 2 6 2" xfId="13394"/>
    <cellStyle name="Vírgula 4 2 3 2 2 2 2 6 2 2" xfId="30761"/>
    <cellStyle name="Vírgula 4 2 3 2 2 2 2 6 3" xfId="17836"/>
    <cellStyle name="Vírgula 4 2 3 2 2 2 2 6 3 2" xfId="26457"/>
    <cellStyle name="Vírgula 4 2 3 2 2 2 2 6 4" xfId="22145"/>
    <cellStyle name="Vírgula 4 2 3 2 2 2 3" xfId="7332"/>
    <cellStyle name="Vírgula 4 2 3 2 2 2 3 2" xfId="7333"/>
    <cellStyle name="Vírgula 4 2 3 2 2 2 3 2 2" xfId="7334"/>
    <cellStyle name="Vírgula 4 2 3 2 2 2 3 2 3" xfId="7335"/>
    <cellStyle name="Vírgula 4 2 3 2 2 2 3 3" xfId="7336"/>
    <cellStyle name="Vírgula 4 2 3 2 2 2 3 3 2" xfId="7337"/>
    <cellStyle name="Vírgula 4 2 3 2 2 2 3 3 3" xfId="7338"/>
    <cellStyle name="Vírgula 4 2 3 2 2 2 3 4" xfId="7339"/>
    <cellStyle name="Vírgula 4 2 3 2 2 2 3 5" xfId="7340"/>
    <cellStyle name="Vírgula 4 2 3 2 2 2 4" xfId="7341"/>
    <cellStyle name="Vírgula 4 2 3 2 2 2 4 2" xfId="7342"/>
    <cellStyle name="Vírgula 4 2 3 2 2 2 4 2 2" xfId="7343"/>
    <cellStyle name="Vírgula 4 2 3 2 2 2 4 2 3" xfId="7344"/>
    <cellStyle name="Vírgula 4 2 3 2 2 2 4 3" xfId="7345"/>
    <cellStyle name="Vírgula 4 2 3 2 2 2 4 4" xfId="7346"/>
    <cellStyle name="Vírgula 4 2 3 2 2 2 5" xfId="7347"/>
    <cellStyle name="Vírgula 4 2 3 2 2 2 5 2" xfId="7348"/>
    <cellStyle name="Vírgula 4 2 3 2 2 2 5 2 2" xfId="7349"/>
    <cellStyle name="Vírgula 4 2 3 2 2 2 5 2 3" xfId="7350"/>
    <cellStyle name="Vírgula 4 2 3 2 2 2 5 3" xfId="7351"/>
    <cellStyle name="Vírgula 4 2 3 2 2 2 5 4" xfId="7352"/>
    <cellStyle name="Vírgula 4 2 3 2 2 2 6" xfId="7353"/>
    <cellStyle name="Vírgula 4 2 3 2 2 2 6 2" xfId="7354"/>
    <cellStyle name="Vírgula 4 2 3 2 2 2 6 3" xfId="7355"/>
    <cellStyle name="Vírgula 4 2 3 2 2 2 7" xfId="7356"/>
    <cellStyle name="Vírgula 4 2 3 2 2 2 8" xfId="7357"/>
    <cellStyle name="Vírgula 4 2 3 2 2 2 9" xfId="8571"/>
    <cellStyle name="Vírgula 4 2 3 2 2 2 9 2" xfId="12987"/>
    <cellStyle name="Vírgula 4 2 3 2 2 2 9 2 2" xfId="30354"/>
    <cellStyle name="Vírgula 4 2 3 2 2 2 9 3" xfId="17387"/>
    <cellStyle name="Vírgula 4 2 3 2 2 2 9 3 2" xfId="26050"/>
    <cellStyle name="Vírgula 4 2 3 2 2 2 9 4" xfId="21738"/>
    <cellStyle name="Vírgula 4 2 3 2 2 3" xfId="7358"/>
    <cellStyle name="Vírgula 4 2 3 2 2 3 2" xfId="7359"/>
    <cellStyle name="Vírgula 4 2 3 2 2 3 2 2" xfId="7360"/>
    <cellStyle name="Vírgula 4 2 3 2 2 3 2 3" xfId="7361"/>
    <cellStyle name="Vírgula 4 2 3 2 2 3 3" xfId="7362"/>
    <cellStyle name="Vírgula 4 2 3 2 2 3 3 2" xfId="7363"/>
    <cellStyle name="Vírgula 4 2 3 2 2 3 3 3" xfId="7364"/>
    <cellStyle name="Vírgula 4 2 3 2 2 3 4" xfId="7365"/>
    <cellStyle name="Vírgula 4 2 3 2 2 3 5" xfId="7366"/>
    <cellStyle name="Vírgula 4 2 3 2 2 3 6" xfId="9050"/>
    <cellStyle name="Vírgula 4 2 3 2 2 3 6 2" xfId="13395"/>
    <cellStyle name="Vírgula 4 2 3 2 2 3 6 2 2" xfId="30762"/>
    <cellStyle name="Vírgula 4 2 3 2 2 3 6 3" xfId="17837"/>
    <cellStyle name="Vírgula 4 2 3 2 2 3 6 3 2" xfId="26458"/>
    <cellStyle name="Vírgula 4 2 3 2 2 3 6 4" xfId="22146"/>
    <cellStyle name="Vírgula 4 2 3 2 2 4" xfId="7367"/>
    <cellStyle name="Vírgula 4 2 3 2 2 4 2" xfId="7368"/>
    <cellStyle name="Vírgula 4 2 3 2 2 4 2 2" xfId="7369"/>
    <cellStyle name="Vírgula 4 2 3 2 2 4 2 3" xfId="7370"/>
    <cellStyle name="Vírgula 4 2 3 2 2 4 3" xfId="7371"/>
    <cellStyle name="Vírgula 4 2 3 2 2 4 3 2" xfId="7372"/>
    <cellStyle name="Vírgula 4 2 3 2 2 4 3 3" xfId="7373"/>
    <cellStyle name="Vírgula 4 2 3 2 2 4 4" xfId="7374"/>
    <cellStyle name="Vírgula 4 2 3 2 2 4 5" xfId="7375"/>
    <cellStyle name="Vírgula 4 2 3 2 2 5" xfId="7376"/>
    <cellStyle name="Vírgula 4 2 3 2 2 5 2" xfId="7377"/>
    <cellStyle name="Vírgula 4 2 3 2 2 5 2 2" xfId="7378"/>
    <cellStyle name="Vírgula 4 2 3 2 2 5 2 3" xfId="7379"/>
    <cellStyle name="Vírgula 4 2 3 2 2 5 3" xfId="7380"/>
    <cellStyle name="Vírgula 4 2 3 2 2 5 4" xfId="7381"/>
    <cellStyle name="Vírgula 4 2 3 2 2 6" xfId="7382"/>
    <cellStyle name="Vírgula 4 2 3 2 2 6 2" xfId="7383"/>
    <cellStyle name="Vírgula 4 2 3 2 2 6 2 2" xfId="7384"/>
    <cellStyle name="Vírgula 4 2 3 2 2 6 2 3" xfId="7385"/>
    <cellStyle name="Vírgula 4 2 3 2 2 6 3" xfId="7386"/>
    <cellStyle name="Vírgula 4 2 3 2 2 6 4" xfId="7387"/>
    <cellStyle name="Vírgula 4 2 3 2 2 7" xfId="7388"/>
    <cellStyle name="Vírgula 4 2 3 2 2 7 2" xfId="7389"/>
    <cellStyle name="Vírgula 4 2 3 2 2 7 3" xfId="7390"/>
    <cellStyle name="Vírgula 4 2 3 2 2 8" xfId="7391"/>
    <cellStyle name="Vírgula 4 2 3 2 2 9" xfId="7392"/>
    <cellStyle name="Vírgula 4 2 3 2 3" xfId="7393"/>
    <cellStyle name="Vírgula 4 2 3 2 3 10" xfId="9051"/>
    <cellStyle name="Vírgula 4 2 3 2 3 10 2" xfId="13396"/>
    <cellStyle name="Vírgula 4 2 3 2 3 10 2 2" xfId="30763"/>
    <cellStyle name="Vírgula 4 2 3 2 3 10 3" xfId="17838"/>
    <cellStyle name="Vírgula 4 2 3 2 3 10 3 2" xfId="26459"/>
    <cellStyle name="Vírgula 4 2 3 2 3 10 4" xfId="22147"/>
    <cellStyle name="Vírgula 4 2 3 2 3 2" xfId="7394"/>
    <cellStyle name="Vírgula 4 2 3 2 3 2 2" xfId="7395"/>
    <cellStyle name="Vírgula 4 2 3 2 3 2 2 2" xfId="7396"/>
    <cellStyle name="Vírgula 4 2 3 2 3 2 2 3" xfId="7397"/>
    <cellStyle name="Vírgula 4 2 3 2 3 2 3" xfId="7398"/>
    <cellStyle name="Vírgula 4 2 3 2 3 2 3 2" xfId="7399"/>
    <cellStyle name="Vírgula 4 2 3 2 3 2 3 3" xfId="7400"/>
    <cellStyle name="Vírgula 4 2 3 2 3 2 4" xfId="7401"/>
    <cellStyle name="Vírgula 4 2 3 2 3 2 5" xfId="7402"/>
    <cellStyle name="Vírgula 4 2 3 2 3 2 6" xfId="9052"/>
    <cellStyle name="Vírgula 4 2 3 2 3 2 6 2" xfId="13397"/>
    <cellStyle name="Vírgula 4 2 3 2 3 2 6 2 2" xfId="30764"/>
    <cellStyle name="Vírgula 4 2 3 2 3 2 6 3" xfId="17839"/>
    <cellStyle name="Vírgula 4 2 3 2 3 2 6 3 2" xfId="26460"/>
    <cellStyle name="Vírgula 4 2 3 2 3 2 6 4" xfId="22148"/>
    <cellStyle name="Vírgula 4 2 3 2 3 3" xfId="7403"/>
    <cellStyle name="Vírgula 4 2 3 2 3 3 2" xfId="7404"/>
    <cellStyle name="Vírgula 4 2 3 2 3 3 2 2" xfId="7405"/>
    <cellStyle name="Vírgula 4 2 3 2 3 3 2 3" xfId="7406"/>
    <cellStyle name="Vírgula 4 2 3 2 3 3 3" xfId="7407"/>
    <cellStyle name="Vírgula 4 2 3 2 3 3 3 2" xfId="7408"/>
    <cellStyle name="Vírgula 4 2 3 2 3 3 3 3" xfId="7409"/>
    <cellStyle name="Vírgula 4 2 3 2 3 3 4" xfId="7410"/>
    <cellStyle name="Vírgula 4 2 3 2 3 3 5" xfId="7411"/>
    <cellStyle name="Vírgula 4 2 3 2 3 4" xfId="7412"/>
    <cellStyle name="Vírgula 4 2 3 2 3 4 2" xfId="7413"/>
    <cellStyle name="Vírgula 4 2 3 2 3 4 2 2" xfId="7414"/>
    <cellStyle name="Vírgula 4 2 3 2 3 4 2 3" xfId="7415"/>
    <cellStyle name="Vírgula 4 2 3 2 3 4 3" xfId="7416"/>
    <cellStyle name="Vírgula 4 2 3 2 3 4 4" xfId="7417"/>
    <cellStyle name="Vírgula 4 2 3 2 3 5" xfId="7418"/>
    <cellStyle name="Vírgula 4 2 3 2 3 5 2" xfId="7419"/>
    <cellStyle name="Vírgula 4 2 3 2 3 5 2 2" xfId="7420"/>
    <cellStyle name="Vírgula 4 2 3 2 3 5 2 3" xfId="7421"/>
    <cellStyle name="Vírgula 4 2 3 2 3 5 3" xfId="7422"/>
    <cellStyle name="Vírgula 4 2 3 2 3 5 4" xfId="7423"/>
    <cellStyle name="Vírgula 4 2 3 2 3 6" xfId="7424"/>
    <cellStyle name="Vírgula 4 2 3 2 3 6 2" xfId="7425"/>
    <cellStyle name="Vírgula 4 2 3 2 3 6 3" xfId="7426"/>
    <cellStyle name="Vírgula 4 2 3 2 3 7" xfId="7427"/>
    <cellStyle name="Vírgula 4 2 3 2 3 8" xfId="7428"/>
    <cellStyle name="Vírgula 4 2 3 2 3 9" xfId="8572"/>
    <cellStyle name="Vírgula 4 2 3 2 3 9 2" xfId="12988"/>
    <cellStyle name="Vírgula 4 2 3 2 3 9 2 2" xfId="30355"/>
    <cellStyle name="Vírgula 4 2 3 2 3 9 3" xfId="17388"/>
    <cellStyle name="Vírgula 4 2 3 2 3 9 3 2" xfId="26051"/>
    <cellStyle name="Vírgula 4 2 3 2 3 9 4" xfId="21739"/>
    <cellStyle name="Vírgula 4 2 3 2 4" xfId="7429"/>
    <cellStyle name="Vírgula 4 2 3 2 4 2" xfId="7430"/>
    <cellStyle name="Vírgula 4 2 3 2 4 2 2" xfId="7431"/>
    <cellStyle name="Vírgula 4 2 3 2 4 2 3" xfId="7432"/>
    <cellStyle name="Vírgula 4 2 3 2 4 3" xfId="7433"/>
    <cellStyle name="Vírgula 4 2 3 2 4 3 2" xfId="7434"/>
    <cellStyle name="Vírgula 4 2 3 2 4 3 3" xfId="7435"/>
    <cellStyle name="Vírgula 4 2 3 2 4 4" xfId="7436"/>
    <cellStyle name="Vírgula 4 2 3 2 4 5" xfId="7437"/>
    <cellStyle name="Vírgula 4 2 3 2 4 6" xfId="9053"/>
    <cellStyle name="Vírgula 4 2 3 2 4 6 2" xfId="13398"/>
    <cellStyle name="Vírgula 4 2 3 2 4 6 2 2" xfId="30765"/>
    <cellStyle name="Vírgula 4 2 3 2 4 6 3" xfId="17840"/>
    <cellStyle name="Vírgula 4 2 3 2 4 6 3 2" xfId="26461"/>
    <cellStyle name="Vírgula 4 2 3 2 4 6 4" xfId="22149"/>
    <cellStyle name="Vírgula 4 2 3 2 5" xfId="7438"/>
    <cellStyle name="Vírgula 4 2 3 2 5 2" xfId="7439"/>
    <cellStyle name="Vírgula 4 2 3 2 5 2 2" xfId="7440"/>
    <cellStyle name="Vírgula 4 2 3 2 5 2 3" xfId="7441"/>
    <cellStyle name="Vírgula 4 2 3 2 5 3" xfId="7442"/>
    <cellStyle name="Vírgula 4 2 3 2 5 3 2" xfId="7443"/>
    <cellStyle name="Vírgula 4 2 3 2 5 3 3" xfId="7444"/>
    <cellStyle name="Vírgula 4 2 3 2 5 4" xfId="7445"/>
    <cellStyle name="Vírgula 4 2 3 2 5 5" xfId="7446"/>
    <cellStyle name="Vírgula 4 2 3 2 6" xfId="7447"/>
    <cellStyle name="Vírgula 4 2 3 2 6 2" xfId="7448"/>
    <cellStyle name="Vírgula 4 2 3 2 6 2 2" xfId="7449"/>
    <cellStyle name="Vírgula 4 2 3 2 6 2 3" xfId="7450"/>
    <cellStyle name="Vírgula 4 2 3 2 6 3" xfId="7451"/>
    <cellStyle name="Vírgula 4 2 3 2 6 4" xfId="7452"/>
    <cellStyle name="Vírgula 4 2 3 2 7" xfId="7453"/>
    <cellStyle name="Vírgula 4 2 3 2 7 2" xfId="7454"/>
    <cellStyle name="Vírgula 4 2 3 2 7 2 2" xfId="7455"/>
    <cellStyle name="Vírgula 4 2 3 2 7 2 3" xfId="7456"/>
    <cellStyle name="Vírgula 4 2 3 2 7 3" xfId="7457"/>
    <cellStyle name="Vírgula 4 2 3 2 7 4" xfId="7458"/>
    <cellStyle name="Vírgula 4 2 3 2 8" xfId="7459"/>
    <cellStyle name="Vírgula 4 2 3 2 8 2" xfId="7460"/>
    <cellStyle name="Vírgula 4 2 3 2 8 3" xfId="7461"/>
    <cellStyle name="Vírgula 4 2 3 2 9" xfId="7462"/>
    <cellStyle name="Vírgula 4 2 3 3" xfId="7463"/>
    <cellStyle name="Vírgula 4 2 3 3 10" xfId="8573"/>
    <cellStyle name="Vírgula 4 2 3 3 10 2" xfId="12989"/>
    <cellStyle name="Vírgula 4 2 3 3 10 2 2" xfId="30356"/>
    <cellStyle name="Vírgula 4 2 3 3 10 3" xfId="17389"/>
    <cellStyle name="Vírgula 4 2 3 3 10 3 2" xfId="26052"/>
    <cellStyle name="Vírgula 4 2 3 3 10 4" xfId="21740"/>
    <cellStyle name="Vírgula 4 2 3 3 11" xfId="9054"/>
    <cellStyle name="Vírgula 4 2 3 3 11 2" xfId="13399"/>
    <cellStyle name="Vírgula 4 2 3 3 11 2 2" xfId="30766"/>
    <cellStyle name="Vírgula 4 2 3 3 11 3" xfId="17841"/>
    <cellStyle name="Vírgula 4 2 3 3 11 3 2" xfId="26462"/>
    <cellStyle name="Vírgula 4 2 3 3 11 4" xfId="22150"/>
    <cellStyle name="Vírgula 4 2 3 3 2" xfId="7464"/>
    <cellStyle name="Vírgula 4 2 3 3 2 10" xfId="9055"/>
    <cellStyle name="Vírgula 4 2 3 3 2 10 2" xfId="13400"/>
    <cellStyle name="Vírgula 4 2 3 3 2 10 2 2" xfId="30767"/>
    <cellStyle name="Vírgula 4 2 3 3 2 10 3" xfId="17842"/>
    <cellStyle name="Vírgula 4 2 3 3 2 10 3 2" xfId="26463"/>
    <cellStyle name="Vírgula 4 2 3 3 2 10 4" xfId="22151"/>
    <cellStyle name="Vírgula 4 2 3 3 2 2" xfId="7465"/>
    <cellStyle name="Vírgula 4 2 3 3 2 2 2" xfId="7466"/>
    <cellStyle name="Vírgula 4 2 3 3 2 2 2 2" xfId="7467"/>
    <cellStyle name="Vírgula 4 2 3 3 2 2 2 3" xfId="7468"/>
    <cellStyle name="Vírgula 4 2 3 3 2 2 3" xfId="7469"/>
    <cellStyle name="Vírgula 4 2 3 3 2 2 3 2" xfId="7470"/>
    <cellStyle name="Vírgula 4 2 3 3 2 2 3 3" xfId="7471"/>
    <cellStyle name="Vírgula 4 2 3 3 2 2 4" xfId="7472"/>
    <cellStyle name="Vírgula 4 2 3 3 2 2 5" xfId="7473"/>
    <cellStyle name="Vírgula 4 2 3 3 2 2 6" xfId="9056"/>
    <cellStyle name="Vírgula 4 2 3 3 2 2 6 2" xfId="13401"/>
    <cellStyle name="Vírgula 4 2 3 3 2 2 6 2 2" xfId="30768"/>
    <cellStyle name="Vírgula 4 2 3 3 2 2 6 3" xfId="17843"/>
    <cellStyle name="Vírgula 4 2 3 3 2 2 6 3 2" xfId="26464"/>
    <cellStyle name="Vírgula 4 2 3 3 2 2 6 4" xfId="22152"/>
    <cellStyle name="Vírgula 4 2 3 3 2 3" xfId="7474"/>
    <cellStyle name="Vírgula 4 2 3 3 2 3 2" xfId="7475"/>
    <cellStyle name="Vírgula 4 2 3 3 2 3 2 2" xfId="7476"/>
    <cellStyle name="Vírgula 4 2 3 3 2 3 2 3" xfId="7477"/>
    <cellStyle name="Vírgula 4 2 3 3 2 3 3" xfId="7478"/>
    <cellStyle name="Vírgula 4 2 3 3 2 3 3 2" xfId="7479"/>
    <cellStyle name="Vírgula 4 2 3 3 2 3 3 3" xfId="7480"/>
    <cellStyle name="Vírgula 4 2 3 3 2 3 4" xfId="7481"/>
    <cellStyle name="Vírgula 4 2 3 3 2 3 5" xfId="7482"/>
    <cellStyle name="Vírgula 4 2 3 3 2 4" xfId="7483"/>
    <cellStyle name="Vírgula 4 2 3 3 2 4 2" xfId="7484"/>
    <cellStyle name="Vírgula 4 2 3 3 2 4 2 2" xfId="7485"/>
    <cellStyle name="Vírgula 4 2 3 3 2 4 2 3" xfId="7486"/>
    <cellStyle name="Vírgula 4 2 3 3 2 4 3" xfId="7487"/>
    <cellStyle name="Vírgula 4 2 3 3 2 4 4" xfId="7488"/>
    <cellStyle name="Vírgula 4 2 3 3 2 5" xfId="7489"/>
    <cellStyle name="Vírgula 4 2 3 3 2 5 2" xfId="7490"/>
    <cellStyle name="Vírgula 4 2 3 3 2 5 2 2" xfId="7491"/>
    <cellStyle name="Vírgula 4 2 3 3 2 5 2 3" xfId="7492"/>
    <cellStyle name="Vírgula 4 2 3 3 2 5 3" xfId="7493"/>
    <cellStyle name="Vírgula 4 2 3 3 2 5 4" xfId="7494"/>
    <cellStyle name="Vírgula 4 2 3 3 2 6" xfId="7495"/>
    <cellStyle name="Vírgula 4 2 3 3 2 6 2" xfId="7496"/>
    <cellStyle name="Vírgula 4 2 3 3 2 6 3" xfId="7497"/>
    <cellStyle name="Vírgula 4 2 3 3 2 7" xfId="7498"/>
    <cellStyle name="Vírgula 4 2 3 3 2 8" xfId="7499"/>
    <cellStyle name="Vírgula 4 2 3 3 2 9" xfId="8574"/>
    <cellStyle name="Vírgula 4 2 3 3 2 9 2" xfId="12990"/>
    <cellStyle name="Vírgula 4 2 3 3 2 9 2 2" xfId="30357"/>
    <cellStyle name="Vírgula 4 2 3 3 2 9 3" xfId="17390"/>
    <cellStyle name="Vírgula 4 2 3 3 2 9 3 2" xfId="26053"/>
    <cellStyle name="Vírgula 4 2 3 3 2 9 4" xfId="21741"/>
    <cellStyle name="Vírgula 4 2 3 3 3" xfId="7500"/>
    <cellStyle name="Vírgula 4 2 3 3 3 2" xfId="7501"/>
    <cellStyle name="Vírgula 4 2 3 3 3 2 2" xfId="7502"/>
    <cellStyle name="Vírgula 4 2 3 3 3 2 3" xfId="7503"/>
    <cellStyle name="Vírgula 4 2 3 3 3 3" xfId="7504"/>
    <cellStyle name="Vírgula 4 2 3 3 3 3 2" xfId="7505"/>
    <cellStyle name="Vírgula 4 2 3 3 3 3 3" xfId="7506"/>
    <cellStyle name="Vírgula 4 2 3 3 3 4" xfId="7507"/>
    <cellStyle name="Vírgula 4 2 3 3 3 5" xfId="7508"/>
    <cellStyle name="Vírgula 4 2 3 3 3 6" xfId="9057"/>
    <cellStyle name="Vírgula 4 2 3 3 3 6 2" xfId="13402"/>
    <cellStyle name="Vírgula 4 2 3 3 3 6 2 2" xfId="30769"/>
    <cellStyle name="Vírgula 4 2 3 3 3 6 3" xfId="17844"/>
    <cellStyle name="Vírgula 4 2 3 3 3 6 3 2" xfId="26465"/>
    <cellStyle name="Vírgula 4 2 3 3 3 6 4" xfId="22153"/>
    <cellStyle name="Vírgula 4 2 3 3 4" xfId="7509"/>
    <cellStyle name="Vírgula 4 2 3 3 4 2" xfId="7510"/>
    <cellStyle name="Vírgula 4 2 3 3 4 2 2" xfId="7511"/>
    <cellStyle name="Vírgula 4 2 3 3 4 2 3" xfId="7512"/>
    <cellStyle name="Vírgula 4 2 3 3 4 3" xfId="7513"/>
    <cellStyle name="Vírgula 4 2 3 3 4 3 2" xfId="7514"/>
    <cellStyle name="Vírgula 4 2 3 3 4 3 3" xfId="7515"/>
    <cellStyle name="Vírgula 4 2 3 3 4 4" xfId="7516"/>
    <cellStyle name="Vírgula 4 2 3 3 4 5" xfId="7517"/>
    <cellStyle name="Vírgula 4 2 3 3 5" xfId="7518"/>
    <cellStyle name="Vírgula 4 2 3 3 5 2" xfId="7519"/>
    <cellStyle name="Vírgula 4 2 3 3 5 2 2" xfId="7520"/>
    <cellStyle name="Vírgula 4 2 3 3 5 2 3" xfId="7521"/>
    <cellStyle name="Vírgula 4 2 3 3 5 3" xfId="7522"/>
    <cellStyle name="Vírgula 4 2 3 3 5 4" xfId="7523"/>
    <cellStyle name="Vírgula 4 2 3 3 6" xfId="7524"/>
    <cellStyle name="Vírgula 4 2 3 3 6 2" xfId="7525"/>
    <cellStyle name="Vírgula 4 2 3 3 6 2 2" xfId="7526"/>
    <cellStyle name="Vírgula 4 2 3 3 6 2 3" xfId="7527"/>
    <cellStyle name="Vírgula 4 2 3 3 6 3" xfId="7528"/>
    <cellStyle name="Vírgula 4 2 3 3 6 4" xfId="7529"/>
    <cellStyle name="Vírgula 4 2 3 3 7" xfId="7530"/>
    <cellStyle name="Vírgula 4 2 3 3 7 2" xfId="7531"/>
    <cellStyle name="Vírgula 4 2 3 3 7 3" xfId="7532"/>
    <cellStyle name="Vírgula 4 2 3 3 8" xfId="7533"/>
    <cellStyle name="Vírgula 4 2 3 3 9" xfId="7534"/>
    <cellStyle name="Vírgula 4 2 3 4" xfId="7535"/>
    <cellStyle name="Vírgula 4 2 3 4 10" xfId="9058"/>
    <cellStyle name="Vírgula 4 2 3 4 10 2" xfId="13403"/>
    <cellStyle name="Vírgula 4 2 3 4 10 2 2" xfId="30770"/>
    <cellStyle name="Vírgula 4 2 3 4 10 3" xfId="17845"/>
    <cellStyle name="Vírgula 4 2 3 4 10 3 2" xfId="26466"/>
    <cellStyle name="Vírgula 4 2 3 4 10 4" xfId="22154"/>
    <cellStyle name="Vírgula 4 2 3 4 2" xfId="7536"/>
    <cellStyle name="Vírgula 4 2 3 4 2 2" xfId="7537"/>
    <cellStyle name="Vírgula 4 2 3 4 2 2 2" xfId="7538"/>
    <cellStyle name="Vírgula 4 2 3 4 2 2 3" xfId="7539"/>
    <cellStyle name="Vírgula 4 2 3 4 2 3" xfId="7540"/>
    <cellStyle name="Vírgula 4 2 3 4 2 3 2" xfId="7541"/>
    <cellStyle name="Vírgula 4 2 3 4 2 3 3" xfId="7542"/>
    <cellStyle name="Vírgula 4 2 3 4 2 4" xfId="7543"/>
    <cellStyle name="Vírgula 4 2 3 4 2 5" xfId="7544"/>
    <cellStyle name="Vírgula 4 2 3 4 2 6" xfId="9059"/>
    <cellStyle name="Vírgula 4 2 3 4 2 6 2" xfId="13404"/>
    <cellStyle name="Vírgula 4 2 3 4 2 6 2 2" xfId="30771"/>
    <cellStyle name="Vírgula 4 2 3 4 2 6 3" xfId="17846"/>
    <cellStyle name="Vírgula 4 2 3 4 2 6 3 2" xfId="26467"/>
    <cellStyle name="Vírgula 4 2 3 4 2 6 4" xfId="22155"/>
    <cellStyle name="Vírgula 4 2 3 4 3" xfId="7545"/>
    <cellStyle name="Vírgula 4 2 3 4 3 2" xfId="7546"/>
    <cellStyle name="Vírgula 4 2 3 4 3 2 2" xfId="7547"/>
    <cellStyle name="Vírgula 4 2 3 4 3 2 3" xfId="7548"/>
    <cellStyle name="Vírgula 4 2 3 4 3 3" xfId="7549"/>
    <cellStyle name="Vírgula 4 2 3 4 3 3 2" xfId="7550"/>
    <cellStyle name="Vírgula 4 2 3 4 3 3 3" xfId="7551"/>
    <cellStyle name="Vírgula 4 2 3 4 3 4" xfId="7552"/>
    <cellStyle name="Vírgula 4 2 3 4 3 5" xfId="7553"/>
    <cellStyle name="Vírgula 4 2 3 4 4" xfId="7554"/>
    <cellStyle name="Vírgula 4 2 3 4 4 2" xfId="7555"/>
    <cellStyle name="Vírgula 4 2 3 4 4 2 2" xfId="7556"/>
    <cellStyle name="Vírgula 4 2 3 4 4 2 3" xfId="7557"/>
    <cellStyle name="Vírgula 4 2 3 4 4 3" xfId="7558"/>
    <cellStyle name="Vírgula 4 2 3 4 4 4" xfId="7559"/>
    <cellStyle name="Vírgula 4 2 3 4 5" xfId="7560"/>
    <cellStyle name="Vírgula 4 2 3 4 5 2" xfId="7561"/>
    <cellStyle name="Vírgula 4 2 3 4 5 2 2" xfId="7562"/>
    <cellStyle name="Vírgula 4 2 3 4 5 2 3" xfId="7563"/>
    <cellStyle name="Vírgula 4 2 3 4 5 3" xfId="7564"/>
    <cellStyle name="Vírgula 4 2 3 4 5 4" xfId="7565"/>
    <cellStyle name="Vírgula 4 2 3 4 6" xfId="7566"/>
    <cellStyle name="Vírgula 4 2 3 4 6 2" xfId="7567"/>
    <cellStyle name="Vírgula 4 2 3 4 6 3" xfId="7568"/>
    <cellStyle name="Vírgula 4 2 3 4 7" xfId="7569"/>
    <cellStyle name="Vírgula 4 2 3 4 8" xfId="7570"/>
    <cellStyle name="Vírgula 4 2 3 4 9" xfId="8575"/>
    <cellStyle name="Vírgula 4 2 3 4 9 2" xfId="12991"/>
    <cellStyle name="Vírgula 4 2 3 4 9 2 2" xfId="30358"/>
    <cellStyle name="Vírgula 4 2 3 4 9 3" xfId="17391"/>
    <cellStyle name="Vírgula 4 2 3 4 9 3 2" xfId="26054"/>
    <cellStyle name="Vírgula 4 2 3 4 9 4" xfId="21742"/>
    <cellStyle name="Vírgula 4 2 3 5" xfId="7571"/>
    <cellStyle name="Vírgula 4 2 3 5 2" xfId="7572"/>
    <cellStyle name="Vírgula 4 2 3 5 2 2" xfId="7573"/>
    <cellStyle name="Vírgula 4 2 3 5 2 3" xfId="7574"/>
    <cellStyle name="Vírgula 4 2 3 5 3" xfId="7575"/>
    <cellStyle name="Vírgula 4 2 3 5 3 2" xfId="7576"/>
    <cellStyle name="Vírgula 4 2 3 5 3 3" xfId="7577"/>
    <cellStyle name="Vírgula 4 2 3 5 4" xfId="7578"/>
    <cellStyle name="Vírgula 4 2 3 5 5" xfId="7579"/>
    <cellStyle name="Vírgula 4 2 3 5 6" xfId="9060"/>
    <cellStyle name="Vírgula 4 2 3 5 6 2" xfId="13405"/>
    <cellStyle name="Vírgula 4 2 3 5 6 2 2" xfId="30772"/>
    <cellStyle name="Vírgula 4 2 3 5 6 3" xfId="17847"/>
    <cellStyle name="Vírgula 4 2 3 5 6 3 2" xfId="26468"/>
    <cellStyle name="Vírgula 4 2 3 5 6 4" xfId="22156"/>
    <cellStyle name="Vírgula 4 2 3 6" xfId="7580"/>
    <cellStyle name="Vírgula 4 2 3 6 2" xfId="7581"/>
    <cellStyle name="Vírgula 4 2 3 6 2 2" xfId="7582"/>
    <cellStyle name="Vírgula 4 2 3 6 2 3" xfId="7583"/>
    <cellStyle name="Vírgula 4 2 3 6 3" xfId="7584"/>
    <cellStyle name="Vírgula 4 2 3 6 3 2" xfId="7585"/>
    <cellStyle name="Vírgula 4 2 3 6 3 3" xfId="7586"/>
    <cellStyle name="Vírgula 4 2 3 6 4" xfId="7587"/>
    <cellStyle name="Vírgula 4 2 3 6 5" xfId="7588"/>
    <cellStyle name="Vírgula 4 2 3 7" xfId="7589"/>
    <cellStyle name="Vírgula 4 2 3 7 2" xfId="7590"/>
    <cellStyle name="Vírgula 4 2 3 7 2 2" xfId="7591"/>
    <cellStyle name="Vírgula 4 2 3 7 2 3" xfId="7592"/>
    <cellStyle name="Vírgula 4 2 3 7 3" xfId="7593"/>
    <cellStyle name="Vírgula 4 2 3 7 4" xfId="7594"/>
    <cellStyle name="Vírgula 4 2 3 8" xfId="7595"/>
    <cellStyle name="Vírgula 4 2 3 8 2" xfId="7596"/>
    <cellStyle name="Vírgula 4 2 3 8 2 2" xfId="7597"/>
    <cellStyle name="Vírgula 4 2 3 8 2 3" xfId="7598"/>
    <cellStyle name="Vírgula 4 2 3 8 3" xfId="7599"/>
    <cellStyle name="Vírgula 4 2 3 8 4" xfId="7600"/>
    <cellStyle name="Vírgula 4 2 3 9" xfId="7601"/>
    <cellStyle name="Vírgula 4 2 3 9 2" xfId="7602"/>
    <cellStyle name="Vírgula 4 2 3 9 3" xfId="7603"/>
    <cellStyle name="Vírgula 4 2 4" xfId="7604"/>
    <cellStyle name="Vírgula 4 2 4 10" xfId="8576"/>
    <cellStyle name="Vírgula 4 2 4 10 2" xfId="12992"/>
    <cellStyle name="Vírgula 4 2 4 10 2 2" xfId="30359"/>
    <cellStyle name="Vírgula 4 2 4 10 3" xfId="17392"/>
    <cellStyle name="Vírgula 4 2 4 10 3 2" xfId="26055"/>
    <cellStyle name="Vírgula 4 2 4 10 4" xfId="21743"/>
    <cellStyle name="Vírgula 4 2 4 11" xfId="9061"/>
    <cellStyle name="Vírgula 4 2 4 11 2" xfId="13406"/>
    <cellStyle name="Vírgula 4 2 4 11 2 2" xfId="30773"/>
    <cellStyle name="Vírgula 4 2 4 11 3" xfId="17848"/>
    <cellStyle name="Vírgula 4 2 4 11 3 2" xfId="26469"/>
    <cellStyle name="Vírgula 4 2 4 11 4" xfId="22157"/>
    <cellStyle name="Vírgula 4 2 4 2" xfId="7605"/>
    <cellStyle name="Vírgula 4 2 4 2 10" xfId="9062"/>
    <cellStyle name="Vírgula 4 2 4 2 10 2" xfId="13407"/>
    <cellStyle name="Vírgula 4 2 4 2 10 2 2" xfId="30774"/>
    <cellStyle name="Vírgula 4 2 4 2 10 3" xfId="17849"/>
    <cellStyle name="Vírgula 4 2 4 2 10 3 2" xfId="26470"/>
    <cellStyle name="Vírgula 4 2 4 2 10 4" xfId="22158"/>
    <cellStyle name="Vírgula 4 2 4 2 2" xfId="7606"/>
    <cellStyle name="Vírgula 4 2 4 2 2 2" xfId="7607"/>
    <cellStyle name="Vírgula 4 2 4 2 2 2 2" xfId="7608"/>
    <cellStyle name="Vírgula 4 2 4 2 2 2 3" xfId="7609"/>
    <cellStyle name="Vírgula 4 2 4 2 2 3" xfId="7610"/>
    <cellStyle name="Vírgula 4 2 4 2 2 3 2" xfId="7611"/>
    <cellStyle name="Vírgula 4 2 4 2 2 3 3" xfId="7612"/>
    <cellStyle name="Vírgula 4 2 4 2 2 4" xfId="7613"/>
    <cellStyle name="Vírgula 4 2 4 2 2 5" xfId="7614"/>
    <cellStyle name="Vírgula 4 2 4 2 2 6" xfId="9063"/>
    <cellStyle name="Vírgula 4 2 4 2 2 6 2" xfId="13408"/>
    <cellStyle name="Vírgula 4 2 4 2 2 6 2 2" xfId="30775"/>
    <cellStyle name="Vírgula 4 2 4 2 2 6 3" xfId="17850"/>
    <cellStyle name="Vírgula 4 2 4 2 2 6 3 2" xfId="26471"/>
    <cellStyle name="Vírgula 4 2 4 2 2 6 4" xfId="22159"/>
    <cellStyle name="Vírgula 4 2 4 2 3" xfId="7615"/>
    <cellStyle name="Vírgula 4 2 4 2 3 2" xfId="7616"/>
    <cellStyle name="Vírgula 4 2 4 2 3 2 2" xfId="7617"/>
    <cellStyle name="Vírgula 4 2 4 2 3 2 3" xfId="7618"/>
    <cellStyle name="Vírgula 4 2 4 2 3 3" xfId="7619"/>
    <cellStyle name="Vírgula 4 2 4 2 3 3 2" xfId="7620"/>
    <cellStyle name="Vírgula 4 2 4 2 3 3 3" xfId="7621"/>
    <cellStyle name="Vírgula 4 2 4 2 3 4" xfId="7622"/>
    <cellStyle name="Vírgula 4 2 4 2 3 5" xfId="7623"/>
    <cellStyle name="Vírgula 4 2 4 2 4" xfId="7624"/>
    <cellStyle name="Vírgula 4 2 4 2 4 2" xfId="7625"/>
    <cellStyle name="Vírgula 4 2 4 2 4 2 2" xfId="7626"/>
    <cellStyle name="Vírgula 4 2 4 2 4 2 3" xfId="7627"/>
    <cellStyle name="Vírgula 4 2 4 2 4 3" xfId="7628"/>
    <cellStyle name="Vírgula 4 2 4 2 4 4" xfId="7629"/>
    <cellStyle name="Vírgula 4 2 4 2 5" xfId="7630"/>
    <cellStyle name="Vírgula 4 2 4 2 5 2" xfId="7631"/>
    <cellStyle name="Vírgula 4 2 4 2 5 2 2" xfId="7632"/>
    <cellStyle name="Vírgula 4 2 4 2 5 2 3" xfId="7633"/>
    <cellStyle name="Vírgula 4 2 4 2 5 3" xfId="7634"/>
    <cellStyle name="Vírgula 4 2 4 2 5 4" xfId="7635"/>
    <cellStyle name="Vírgula 4 2 4 2 6" xfId="7636"/>
    <cellStyle name="Vírgula 4 2 4 2 6 2" xfId="7637"/>
    <cellStyle name="Vírgula 4 2 4 2 6 3" xfId="7638"/>
    <cellStyle name="Vírgula 4 2 4 2 7" xfId="7639"/>
    <cellStyle name="Vírgula 4 2 4 2 8" xfId="7640"/>
    <cellStyle name="Vírgula 4 2 4 2 9" xfId="8577"/>
    <cellStyle name="Vírgula 4 2 4 2 9 2" xfId="12993"/>
    <cellStyle name="Vírgula 4 2 4 2 9 2 2" xfId="30360"/>
    <cellStyle name="Vírgula 4 2 4 2 9 3" xfId="17393"/>
    <cellStyle name="Vírgula 4 2 4 2 9 3 2" xfId="26056"/>
    <cellStyle name="Vírgula 4 2 4 2 9 4" xfId="21744"/>
    <cellStyle name="Vírgula 4 2 4 3" xfId="7641"/>
    <cellStyle name="Vírgula 4 2 4 3 2" xfId="7642"/>
    <cellStyle name="Vírgula 4 2 4 3 2 2" xfId="7643"/>
    <cellStyle name="Vírgula 4 2 4 3 2 3" xfId="7644"/>
    <cellStyle name="Vírgula 4 2 4 3 3" xfId="7645"/>
    <cellStyle name="Vírgula 4 2 4 3 3 2" xfId="7646"/>
    <cellStyle name="Vírgula 4 2 4 3 3 3" xfId="7647"/>
    <cellStyle name="Vírgula 4 2 4 3 4" xfId="7648"/>
    <cellStyle name="Vírgula 4 2 4 3 5" xfId="7649"/>
    <cellStyle name="Vírgula 4 2 4 3 6" xfId="9064"/>
    <cellStyle name="Vírgula 4 2 4 3 6 2" xfId="13409"/>
    <cellStyle name="Vírgula 4 2 4 3 6 2 2" xfId="30776"/>
    <cellStyle name="Vírgula 4 2 4 3 6 3" xfId="17851"/>
    <cellStyle name="Vírgula 4 2 4 3 6 3 2" xfId="26472"/>
    <cellStyle name="Vírgula 4 2 4 3 6 4" xfId="22160"/>
    <cellStyle name="Vírgula 4 2 4 4" xfId="7650"/>
    <cellStyle name="Vírgula 4 2 4 4 2" xfId="7651"/>
    <cellStyle name="Vírgula 4 2 4 4 2 2" xfId="7652"/>
    <cellStyle name="Vírgula 4 2 4 4 2 3" xfId="7653"/>
    <cellStyle name="Vírgula 4 2 4 4 3" xfId="7654"/>
    <cellStyle name="Vírgula 4 2 4 4 3 2" xfId="7655"/>
    <cellStyle name="Vírgula 4 2 4 4 3 3" xfId="7656"/>
    <cellStyle name="Vírgula 4 2 4 4 4" xfId="7657"/>
    <cellStyle name="Vírgula 4 2 4 4 5" xfId="7658"/>
    <cellStyle name="Vírgula 4 2 4 5" xfId="7659"/>
    <cellStyle name="Vírgula 4 2 4 5 2" xfId="7660"/>
    <cellStyle name="Vírgula 4 2 4 5 2 2" xfId="7661"/>
    <cellStyle name="Vírgula 4 2 4 5 2 3" xfId="7662"/>
    <cellStyle name="Vírgula 4 2 4 5 3" xfId="7663"/>
    <cellStyle name="Vírgula 4 2 4 5 4" xfId="7664"/>
    <cellStyle name="Vírgula 4 2 4 6" xfId="7665"/>
    <cellStyle name="Vírgula 4 2 4 6 2" xfId="7666"/>
    <cellStyle name="Vírgula 4 2 4 6 2 2" xfId="7667"/>
    <cellStyle name="Vírgula 4 2 4 6 2 3" xfId="7668"/>
    <cellStyle name="Vírgula 4 2 4 6 3" xfId="7669"/>
    <cellStyle name="Vírgula 4 2 4 6 4" xfId="7670"/>
    <cellStyle name="Vírgula 4 2 4 7" xfId="7671"/>
    <cellStyle name="Vírgula 4 2 4 7 2" xfId="7672"/>
    <cellStyle name="Vírgula 4 2 4 7 3" xfId="7673"/>
    <cellStyle name="Vírgula 4 2 4 8" xfId="7674"/>
    <cellStyle name="Vírgula 4 2 4 9" xfId="7675"/>
    <cellStyle name="Vírgula 4 2 5" xfId="7676"/>
    <cellStyle name="Vírgula 4 2 5 10" xfId="9065"/>
    <cellStyle name="Vírgula 4 2 5 10 2" xfId="13410"/>
    <cellStyle name="Vírgula 4 2 5 10 2 2" xfId="30777"/>
    <cellStyle name="Vírgula 4 2 5 10 3" xfId="17852"/>
    <cellStyle name="Vírgula 4 2 5 10 3 2" xfId="26473"/>
    <cellStyle name="Vírgula 4 2 5 10 4" xfId="22161"/>
    <cellStyle name="Vírgula 4 2 5 2" xfId="7677"/>
    <cellStyle name="Vírgula 4 2 5 2 2" xfId="7678"/>
    <cellStyle name="Vírgula 4 2 5 2 2 2" xfId="7679"/>
    <cellStyle name="Vírgula 4 2 5 2 2 3" xfId="7680"/>
    <cellStyle name="Vírgula 4 2 5 2 3" xfId="7681"/>
    <cellStyle name="Vírgula 4 2 5 2 3 2" xfId="7682"/>
    <cellStyle name="Vírgula 4 2 5 2 3 3" xfId="7683"/>
    <cellStyle name="Vírgula 4 2 5 2 4" xfId="7684"/>
    <cellStyle name="Vírgula 4 2 5 2 5" xfId="7685"/>
    <cellStyle name="Vírgula 4 2 5 2 6" xfId="9066"/>
    <cellStyle name="Vírgula 4 2 5 2 6 2" xfId="13411"/>
    <cellStyle name="Vírgula 4 2 5 2 6 2 2" xfId="30778"/>
    <cellStyle name="Vírgula 4 2 5 2 6 3" xfId="17853"/>
    <cellStyle name="Vírgula 4 2 5 2 6 3 2" xfId="26474"/>
    <cellStyle name="Vírgula 4 2 5 2 6 4" xfId="22162"/>
    <cellStyle name="Vírgula 4 2 5 3" xfId="7686"/>
    <cellStyle name="Vírgula 4 2 5 3 2" xfId="7687"/>
    <cellStyle name="Vírgula 4 2 5 3 2 2" xfId="7688"/>
    <cellStyle name="Vírgula 4 2 5 3 2 3" xfId="7689"/>
    <cellStyle name="Vírgula 4 2 5 3 3" xfId="7690"/>
    <cellStyle name="Vírgula 4 2 5 3 3 2" xfId="7691"/>
    <cellStyle name="Vírgula 4 2 5 3 3 3" xfId="7692"/>
    <cellStyle name="Vírgula 4 2 5 3 4" xfId="7693"/>
    <cellStyle name="Vírgula 4 2 5 3 5" xfId="7694"/>
    <cellStyle name="Vírgula 4 2 5 4" xfId="7695"/>
    <cellStyle name="Vírgula 4 2 5 4 2" xfId="7696"/>
    <cellStyle name="Vírgula 4 2 5 4 2 2" xfId="7697"/>
    <cellStyle name="Vírgula 4 2 5 4 2 3" xfId="7698"/>
    <cellStyle name="Vírgula 4 2 5 4 3" xfId="7699"/>
    <cellStyle name="Vírgula 4 2 5 4 4" xfId="7700"/>
    <cellStyle name="Vírgula 4 2 5 5" xfId="7701"/>
    <cellStyle name="Vírgula 4 2 5 5 2" xfId="7702"/>
    <cellStyle name="Vírgula 4 2 5 5 2 2" xfId="7703"/>
    <cellStyle name="Vírgula 4 2 5 5 2 3" xfId="7704"/>
    <cellStyle name="Vírgula 4 2 5 5 3" xfId="7705"/>
    <cellStyle name="Vírgula 4 2 5 5 4" xfId="7706"/>
    <cellStyle name="Vírgula 4 2 5 6" xfId="7707"/>
    <cellStyle name="Vírgula 4 2 5 6 2" xfId="7708"/>
    <cellStyle name="Vírgula 4 2 5 6 3" xfId="7709"/>
    <cellStyle name="Vírgula 4 2 5 7" xfId="7710"/>
    <cellStyle name="Vírgula 4 2 5 8" xfId="7711"/>
    <cellStyle name="Vírgula 4 2 5 9" xfId="8578"/>
    <cellStyle name="Vírgula 4 2 5 9 2" xfId="12994"/>
    <cellStyle name="Vírgula 4 2 5 9 2 2" xfId="30361"/>
    <cellStyle name="Vírgula 4 2 5 9 3" xfId="17394"/>
    <cellStyle name="Vírgula 4 2 5 9 3 2" xfId="26057"/>
    <cellStyle name="Vírgula 4 2 5 9 4" xfId="21745"/>
    <cellStyle name="Vírgula 4 2 6" xfId="7712"/>
    <cellStyle name="Vírgula 4 2 6 2" xfId="7713"/>
    <cellStyle name="Vírgula 4 2 6 2 2" xfId="7714"/>
    <cellStyle name="Vírgula 4 2 6 2 3" xfId="7715"/>
    <cellStyle name="Vírgula 4 2 6 3" xfId="7716"/>
    <cellStyle name="Vírgula 4 2 6 3 2" xfId="7717"/>
    <cellStyle name="Vírgula 4 2 6 3 3" xfId="7718"/>
    <cellStyle name="Vírgula 4 2 6 4" xfId="7719"/>
    <cellStyle name="Vírgula 4 2 6 5" xfId="7720"/>
    <cellStyle name="Vírgula 4 2 6 6" xfId="9067"/>
    <cellStyle name="Vírgula 4 2 6 6 2" xfId="13412"/>
    <cellStyle name="Vírgula 4 2 6 6 2 2" xfId="30779"/>
    <cellStyle name="Vírgula 4 2 6 6 3" xfId="17854"/>
    <cellStyle name="Vírgula 4 2 6 6 3 2" xfId="26475"/>
    <cellStyle name="Vírgula 4 2 6 6 4" xfId="22163"/>
    <cellStyle name="Vírgula 4 2 7" xfId="7721"/>
    <cellStyle name="Vírgula 4 2 8" xfId="7722"/>
    <cellStyle name="Vírgula 4 2 9" xfId="8558"/>
    <cellStyle name="Vírgula 4 2 9 2" xfId="12974"/>
    <cellStyle name="Vírgula 4 2 9 2 2" xfId="30341"/>
    <cellStyle name="Vírgula 4 2 9 3" xfId="17374"/>
    <cellStyle name="Vírgula 4 2 9 3 2" xfId="26037"/>
    <cellStyle name="Vírgula 4 2 9 4" xfId="21725"/>
    <cellStyle name="Vírgula 4 3" xfId="7723"/>
    <cellStyle name="Vírgula 4 3 2" xfId="8579"/>
    <cellStyle name="Vírgula 4 4" xfId="7724"/>
    <cellStyle name="Vírgula 4 4 10" xfId="8580"/>
    <cellStyle name="Vírgula 4 4 10 2" xfId="12995"/>
    <cellStyle name="Vírgula 4 4 10 2 2" xfId="30362"/>
    <cellStyle name="Vírgula 4 4 10 3" xfId="17395"/>
    <cellStyle name="Vírgula 4 4 10 3 2" xfId="26058"/>
    <cellStyle name="Vírgula 4 4 10 4" xfId="21746"/>
    <cellStyle name="Vírgula 4 4 11" xfId="9068"/>
    <cellStyle name="Vírgula 4 4 11 2" xfId="13413"/>
    <cellStyle name="Vírgula 4 4 11 2 2" xfId="30780"/>
    <cellStyle name="Vírgula 4 4 11 3" xfId="17855"/>
    <cellStyle name="Vírgula 4 4 11 3 2" xfId="26476"/>
    <cellStyle name="Vírgula 4 4 11 4" xfId="22164"/>
    <cellStyle name="Vírgula 4 4 2" xfId="7725"/>
    <cellStyle name="Vírgula 4 4 2 10" xfId="9069"/>
    <cellStyle name="Vírgula 4 4 2 10 2" xfId="13414"/>
    <cellStyle name="Vírgula 4 4 2 10 2 2" xfId="30781"/>
    <cellStyle name="Vírgula 4 4 2 10 3" xfId="17856"/>
    <cellStyle name="Vírgula 4 4 2 10 3 2" xfId="26477"/>
    <cellStyle name="Vírgula 4 4 2 10 4" xfId="22165"/>
    <cellStyle name="Vírgula 4 4 2 2" xfId="7726"/>
    <cellStyle name="Vírgula 4 4 2 2 2" xfId="7727"/>
    <cellStyle name="Vírgula 4 4 2 2 2 2" xfId="7728"/>
    <cellStyle name="Vírgula 4 4 2 2 2 3" xfId="7729"/>
    <cellStyle name="Vírgula 4 4 2 2 3" xfId="7730"/>
    <cellStyle name="Vírgula 4 4 2 2 3 2" xfId="7731"/>
    <cellStyle name="Vírgula 4 4 2 2 3 3" xfId="7732"/>
    <cellStyle name="Vírgula 4 4 2 2 4" xfId="7733"/>
    <cellStyle name="Vírgula 4 4 2 2 5" xfId="7734"/>
    <cellStyle name="Vírgula 4 4 2 2 6" xfId="9070"/>
    <cellStyle name="Vírgula 4 4 2 2 6 2" xfId="13415"/>
    <cellStyle name="Vírgula 4 4 2 2 6 2 2" xfId="30782"/>
    <cellStyle name="Vírgula 4 4 2 2 6 3" xfId="17857"/>
    <cellStyle name="Vírgula 4 4 2 2 6 3 2" xfId="26478"/>
    <cellStyle name="Vírgula 4 4 2 2 6 4" xfId="22166"/>
    <cellStyle name="Vírgula 4 4 2 3" xfId="7735"/>
    <cellStyle name="Vírgula 4 4 2 3 2" xfId="7736"/>
    <cellStyle name="Vírgula 4 4 2 3 2 2" xfId="7737"/>
    <cellStyle name="Vírgula 4 4 2 3 2 3" xfId="7738"/>
    <cellStyle name="Vírgula 4 4 2 3 3" xfId="7739"/>
    <cellStyle name="Vírgula 4 4 2 3 3 2" xfId="7740"/>
    <cellStyle name="Vírgula 4 4 2 3 3 3" xfId="7741"/>
    <cellStyle name="Vírgula 4 4 2 3 4" xfId="7742"/>
    <cellStyle name="Vírgula 4 4 2 3 5" xfId="7743"/>
    <cellStyle name="Vírgula 4 4 2 4" xfId="7744"/>
    <cellStyle name="Vírgula 4 4 2 4 2" xfId="7745"/>
    <cellStyle name="Vírgula 4 4 2 4 2 2" xfId="7746"/>
    <cellStyle name="Vírgula 4 4 2 4 2 3" xfId="7747"/>
    <cellStyle name="Vírgula 4 4 2 4 3" xfId="7748"/>
    <cellStyle name="Vírgula 4 4 2 4 4" xfId="7749"/>
    <cellStyle name="Vírgula 4 4 2 5" xfId="7750"/>
    <cellStyle name="Vírgula 4 4 2 5 2" xfId="7751"/>
    <cellStyle name="Vírgula 4 4 2 5 2 2" xfId="7752"/>
    <cellStyle name="Vírgula 4 4 2 5 2 3" xfId="7753"/>
    <cellStyle name="Vírgula 4 4 2 5 3" xfId="7754"/>
    <cellStyle name="Vírgula 4 4 2 5 4" xfId="7755"/>
    <cellStyle name="Vírgula 4 4 2 6" xfId="7756"/>
    <cellStyle name="Vírgula 4 4 2 6 2" xfId="7757"/>
    <cellStyle name="Vírgula 4 4 2 6 3" xfId="7758"/>
    <cellStyle name="Vírgula 4 4 2 7" xfId="7759"/>
    <cellStyle name="Vírgula 4 4 2 8" xfId="7760"/>
    <cellStyle name="Vírgula 4 4 2 9" xfId="8581"/>
    <cellStyle name="Vírgula 4 4 2 9 2" xfId="12996"/>
    <cellStyle name="Vírgula 4 4 2 9 2 2" xfId="30363"/>
    <cellStyle name="Vírgula 4 4 2 9 3" xfId="17396"/>
    <cellStyle name="Vírgula 4 4 2 9 3 2" xfId="26059"/>
    <cellStyle name="Vírgula 4 4 2 9 4" xfId="21747"/>
    <cellStyle name="Vírgula 4 4 3" xfId="7761"/>
    <cellStyle name="Vírgula 4 4 3 2" xfId="7762"/>
    <cellStyle name="Vírgula 4 4 3 2 2" xfId="7763"/>
    <cellStyle name="Vírgula 4 4 3 2 3" xfId="7764"/>
    <cellStyle name="Vírgula 4 4 3 3" xfId="7765"/>
    <cellStyle name="Vírgula 4 4 3 3 2" xfId="7766"/>
    <cellStyle name="Vírgula 4 4 3 3 3" xfId="7767"/>
    <cellStyle name="Vírgula 4 4 3 4" xfId="7768"/>
    <cellStyle name="Vírgula 4 4 3 5" xfId="7769"/>
    <cellStyle name="Vírgula 4 4 3 6" xfId="9071"/>
    <cellStyle name="Vírgula 4 4 3 6 2" xfId="13416"/>
    <cellStyle name="Vírgula 4 4 3 6 2 2" xfId="30783"/>
    <cellStyle name="Vírgula 4 4 3 6 3" xfId="17858"/>
    <cellStyle name="Vírgula 4 4 3 6 3 2" xfId="26479"/>
    <cellStyle name="Vírgula 4 4 3 6 4" xfId="22167"/>
    <cellStyle name="Vírgula 4 4 4" xfId="7770"/>
    <cellStyle name="Vírgula 4 4 4 2" xfId="7771"/>
    <cellStyle name="Vírgula 4 4 4 2 2" xfId="7772"/>
    <cellStyle name="Vírgula 4 4 4 2 3" xfId="7773"/>
    <cellStyle name="Vírgula 4 4 4 3" xfId="7774"/>
    <cellStyle name="Vírgula 4 4 4 3 2" xfId="7775"/>
    <cellStyle name="Vírgula 4 4 4 3 3" xfId="7776"/>
    <cellStyle name="Vírgula 4 4 4 4" xfId="7777"/>
    <cellStyle name="Vírgula 4 4 4 5" xfId="7778"/>
    <cellStyle name="Vírgula 4 4 5" xfId="7779"/>
    <cellStyle name="Vírgula 4 4 5 2" xfId="7780"/>
    <cellStyle name="Vírgula 4 4 5 2 2" xfId="7781"/>
    <cellStyle name="Vírgula 4 4 5 2 3" xfId="7782"/>
    <cellStyle name="Vírgula 4 4 5 3" xfId="7783"/>
    <cellStyle name="Vírgula 4 4 5 4" xfId="7784"/>
    <cellStyle name="Vírgula 4 4 6" xfId="7785"/>
    <cellStyle name="Vírgula 4 4 6 2" xfId="7786"/>
    <cellStyle name="Vírgula 4 4 6 2 2" xfId="7787"/>
    <cellStyle name="Vírgula 4 4 6 2 3" xfId="7788"/>
    <cellStyle name="Vírgula 4 4 6 3" xfId="7789"/>
    <cellStyle name="Vírgula 4 4 6 4" xfId="7790"/>
    <cellStyle name="Vírgula 4 4 7" xfId="7791"/>
    <cellStyle name="Vírgula 4 4 7 2" xfId="7792"/>
    <cellStyle name="Vírgula 4 4 7 3" xfId="7793"/>
    <cellStyle name="Vírgula 4 4 8" xfId="7794"/>
    <cellStyle name="Vírgula 4 4 9" xfId="7795"/>
    <cellStyle name="Vírgula 4 5" xfId="7796"/>
    <cellStyle name="Vírgula 4 5 2" xfId="8582"/>
    <cellStyle name="Vírgula 4 6" xfId="7797"/>
    <cellStyle name="Vírgula 4 6 2" xfId="9072"/>
    <cellStyle name="Vírgula 4 7" xfId="8557"/>
    <cellStyle name="Vírgula 4 8" xfId="9142"/>
    <cellStyle name="Vírgula 4 9" xfId="6990"/>
    <cellStyle name="Vírgula 5" xfId="7798"/>
    <cellStyle name="Vírgula 5 2" xfId="7799"/>
    <cellStyle name="Vírgula 5 2 2" xfId="7800"/>
    <cellStyle name="Vírgula 5 2 2 2" xfId="8585"/>
    <cellStyle name="Vírgula 5 2 3" xfId="7801"/>
    <cellStyle name="Vírgula 5 2 3 10" xfId="9073"/>
    <cellStyle name="Vírgula 5 2 3 10 2" xfId="13417"/>
    <cellStyle name="Vírgula 5 2 3 10 2 2" xfId="30784"/>
    <cellStyle name="Vírgula 5 2 3 10 3" xfId="17859"/>
    <cellStyle name="Vírgula 5 2 3 10 3 2" xfId="26480"/>
    <cellStyle name="Vírgula 5 2 3 10 4" xfId="22168"/>
    <cellStyle name="Vírgula 5 2 3 2" xfId="7802"/>
    <cellStyle name="Vírgula 5 2 3 2 2" xfId="7803"/>
    <cellStyle name="Vírgula 5 2 3 2 2 2" xfId="7804"/>
    <cellStyle name="Vírgula 5 2 3 2 2 3" xfId="7805"/>
    <cellStyle name="Vírgula 5 2 3 2 3" xfId="7806"/>
    <cellStyle name="Vírgula 5 2 3 2 3 2" xfId="7807"/>
    <cellStyle name="Vírgula 5 2 3 2 3 3" xfId="7808"/>
    <cellStyle name="Vírgula 5 2 3 2 4" xfId="7809"/>
    <cellStyle name="Vírgula 5 2 3 2 5" xfId="7810"/>
    <cellStyle name="Vírgula 5 2 3 2 6" xfId="9074"/>
    <cellStyle name="Vírgula 5 2 3 2 6 2" xfId="13418"/>
    <cellStyle name="Vírgula 5 2 3 2 6 2 2" xfId="30785"/>
    <cellStyle name="Vírgula 5 2 3 2 6 3" xfId="17860"/>
    <cellStyle name="Vírgula 5 2 3 2 6 3 2" xfId="26481"/>
    <cellStyle name="Vírgula 5 2 3 2 6 4" xfId="22169"/>
    <cellStyle name="Vírgula 5 2 3 3" xfId="7811"/>
    <cellStyle name="Vírgula 5 2 3 3 2" xfId="7812"/>
    <cellStyle name="Vírgula 5 2 3 3 2 2" xfId="7813"/>
    <cellStyle name="Vírgula 5 2 3 3 2 3" xfId="7814"/>
    <cellStyle name="Vírgula 5 2 3 3 3" xfId="7815"/>
    <cellStyle name="Vírgula 5 2 3 3 3 2" xfId="7816"/>
    <cellStyle name="Vírgula 5 2 3 3 3 3" xfId="7817"/>
    <cellStyle name="Vírgula 5 2 3 3 4" xfId="7818"/>
    <cellStyle name="Vírgula 5 2 3 3 5" xfId="7819"/>
    <cellStyle name="Vírgula 5 2 3 4" xfId="7820"/>
    <cellStyle name="Vírgula 5 2 3 4 2" xfId="7821"/>
    <cellStyle name="Vírgula 5 2 3 4 2 2" xfId="7822"/>
    <cellStyle name="Vírgula 5 2 3 4 2 3" xfId="7823"/>
    <cellStyle name="Vírgula 5 2 3 4 3" xfId="7824"/>
    <cellStyle name="Vírgula 5 2 3 4 4" xfId="7825"/>
    <cellStyle name="Vírgula 5 2 3 5" xfId="7826"/>
    <cellStyle name="Vírgula 5 2 3 5 2" xfId="7827"/>
    <cellStyle name="Vírgula 5 2 3 5 2 2" xfId="7828"/>
    <cellStyle name="Vírgula 5 2 3 5 2 3" xfId="7829"/>
    <cellStyle name="Vírgula 5 2 3 5 3" xfId="7830"/>
    <cellStyle name="Vírgula 5 2 3 5 4" xfId="7831"/>
    <cellStyle name="Vírgula 5 2 3 6" xfId="7832"/>
    <cellStyle name="Vírgula 5 2 3 6 2" xfId="7833"/>
    <cellStyle name="Vírgula 5 2 3 6 3" xfId="7834"/>
    <cellStyle name="Vírgula 5 2 3 7" xfId="7835"/>
    <cellStyle name="Vírgula 5 2 3 8" xfId="7836"/>
    <cellStyle name="Vírgula 5 2 3 9" xfId="8586"/>
    <cellStyle name="Vírgula 5 2 3 9 2" xfId="12997"/>
    <cellStyle name="Vírgula 5 2 3 9 2 2" xfId="30364"/>
    <cellStyle name="Vírgula 5 2 3 9 3" xfId="17397"/>
    <cellStyle name="Vírgula 5 2 3 9 3 2" xfId="26060"/>
    <cellStyle name="Vírgula 5 2 3 9 4" xfId="21748"/>
    <cellStyle name="Vírgula 5 2 4" xfId="8584"/>
    <cellStyle name="Vírgula 5 3" xfId="7837"/>
    <cellStyle name="Vírgula 5 3 10" xfId="8587"/>
    <cellStyle name="Vírgula 5 3 10 2" xfId="12998"/>
    <cellStyle name="Vírgula 5 3 10 2 2" xfId="30365"/>
    <cellStyle name="Vírgula 5 3 10 3" xfId="17398"/>
    <cellStyle name="Vírgula 5 3 10 3 2" xfId="26061"/>
    <cellStyle name="Vírgula 5 3 10 4" xfId="21749"/>
    <cellStyle name="Vírgula 5 3 11" xfId="9075"/>
    <cellStyle name="Vírgula 5 3 11 2" xfId="13419"/>
    <cellStyle name="Vírgula 5 3 11 2 2" xfId="30786"/>
    <cellStyle name="Vírgula 5 3 11 3" xfId="17861"/>
    <cellStyle name="Vírgula 5 3 11 3 2" xfId="26482"/>
    <cellStyle name="Vírgula 5 3 11 4" xfId="22170"/>
    <cellStyle name="Vírgula 5 3 2" xfId="7838"/>
    <cellStyle name="Vírgula 5 3 2 10" xfId="9076"/>
    <cellStyle name="Vírgula 5 3 2 10 2" xfId="13420"/>
    <cellStyle name="Vírgula 5 3 2 10 2 2" xfId="30787"/>
    <cellStyle name="Vírgula 5 3 2 10 3" xfId="17862"/>
    <cellStyle name="Vírgula 5 3 2 10 3 2" xfId="26483"/>
    <cellStyle name="Vírgula 5 3 2 10 4" xfId="22171"/>
    <cellStyle name="Vírgula 5 3 2 2" xfId="7839"/>
    <cellStyle name="Vírgula 5 3 2 2 2" xfId="7840"/>
    <cellStyle name="Vírgula 5 3 2 2 2 2" xfId="7841"/>
    <cellStyle name="Vírgula 5 3 2 2 2 3" xfId="7842"/>
    <cellStyle name="Vírgula 5 3 2 2 3" xfId="7843"/>
    <cellStyle name="Vírgula 5 3 2 2 3 2" xfId="7844"/>
    <cellStyle name="Vírgula 5 3 2 2 3 3" xfId="7845"/>
    <cellStyle name="Vírgula 5 3 2 2 4" xfId="7846"/>
    <cellStyle name="Vírgula 5 3 2 2 5" xfId="7847"/>
    <cellStyle name="Vírgula 5 3 2 2 6" xfId="9077"/>
    <cellStyle name="Vírgula 5 3 2 2 6 2" xfId="13421"/>
    <cellStyle name="Vírgula 5 3 2 2 6 2 2" xfId="30788"/>
    <cellStyle name="Vírgula 5 3 2 2 6 3" xfId="17863"/>
    <cellStyle name="Vírgula 5 3 2 2 6 3 2" xfId="26484"/>
    <cellStyle name="Vírgula 5 3 2 2 6 4" xfId="22172"/>
    <cellStyle name="Vírgula 5 3 2 3" xfId="7848"/>
    <cellStyle name="Vírgula 5 3 2 3 2" xfId="7849"/>
    <cellStyle name="Vírgula 5 3 2 3 2 2" xfId="7850"/>
    <cellStyle name="Vírgula 5 3 2 3 2 3" xfId="7851"/>
    <cellStyle name="Vírgula 5 3 2 3 3" xfId="7852"/>
    <cellStyle name="Vírgula 5 3 2 3 3 2" xfId="7853"/>
    <cellStyle name="Vírgula 5 3 2 3 3 3" xfId="7854"/>
    <cellStyle name="Vírgula 5 3 2 3 4" xfId="7855"/>
    <cellStyle name="Vírgula 5 3 2 3 5" xfId="7856"/>
    <cellStyle name="Vírgula 5 3 2 4" xfId="7857"/>
    <cellStyle name="Vírgula 5 3 2 4 2" xfId="7858"/>
    <cellStyle name="Vírgula 5 3 2 4 2 2" xfId="7859"/>
    <cellStyle name="Vírgula 5 3 2 4 2 3" xfId="7860"/>
    <cellStyle name="Vírgula 5 3 2 4 3" xfId="7861"/>
    <cellStyle name="Vírgula 5 3 2 4 4" xfId="7862"/>
    <cellStyle name="Vírgula 5 3 2 5" xfId="7863"/>
    <cellStyle name="Vírgula 5 3 2 5 2" xfId="7864"/>
    <cellStyle name="Vírgula 5 3 2 5 2 2" xfId="7865"/>
    <cellStyle name="Vírgula 5 3 2 5 2 3" xfId="7866"/>
    <cellStyle name="Vírgula 5 3 2 5 3" xfId="7867"/>
    <cellStyle name="Vírgula 5 3 2 5 4" xfId="7868"/>
    <cellStyle name="Vírgula 5 3 2 6" xfId="7869"/>
    <cellStyle name="Vírgula 5 3 2 6 2" xfId="7870"/>
    <cellStyle name="Vírgula 5 3 2 6 3" xfId="7871"/>
    <cellStyle name="Vírgula 5 3 2 7" xfId="7872"/>
    <cellStyle name="Vírgula 5 3 2 8" xfId="7873"/>
    <cellStyle name="Vírgula 5 3 2 9" xfId="8588"/>
    <cellStyle name="Vírgula 5 3 2 9 2" xfId="12999"/>
    <cellStyle name="Vírgula 5 3 2 9 2 2" xfId="30366"/>
    <cellStyle name="Vírgula 5 3 2 9 3" xfId="17399"/>
    <cellStyle name="Vírgula 5 3 2 9 3 2" xfId="26062"/>
    <cellStyle name="Vírgula 5 3 2 9 4" xfId="21750"/>
    <cellStyle name="Vírgula 5 3 3" xfId="7874"/>
    <cellStyle name="Vírgula 5 3 3 2" xfId="7875"/>
    <cellStyle name="Vírgula 5 3 3 2 2" xfId="7876"/>
    <cellStyle name="Vírgula 5 3 3 2 3" xfId="7877"/>
    <cellStyle name="Vírgula 5 3 3 3" xfId="7878"/>
    <cellStyle name="Vírgula 5 3 3 3 2" xfId="7879"/>
    <cellStyle name="Vírgula 5 3 3 3 3" xfId="7880"/>
    <cellStyle name="Vírgula 5 3 3 4" xfId="7881"/>
    <cellStyle name="Vírgula 5 3 3 5" xfId="7882"/>
    <cellStyle name="Vírgula 5 3 3 6" xfId="9078"/>
    <cellStyle name="Vírgula 5 3 3 6 2" xfId="13422"/>
    <cellStyle name="Vírgula 5 3 3 6 2 2" xfId="30789"/>
    <cellStyle name="Vírgula 5 3 3 6 3" xfId="17864"/>
    <cellStyle name="Vírgula 5 3 3 6 3 2" xfId="26485"/>
    <cellStyle name="Vírgula 5 3 3 6 4" xfId="22173"/>
    <cellStyle name="Vírgula 5 3 4" xfId="7883"/>
    <cellStyle name="Vírgula 5 3 4 2" xfId="7884"/>
    <cellStyle name="Vírgula 5 3 4 2 2" xfId="7885"/>
    <cellStyle name="Vírgula 5 3 4 2 3" xfId="7886"/>
    <cellStyle name="Vírgula 5 3 4 3" xfId="7887"/>
    <cellStyle name="Vírgula 5 3 4 3 2" xfId="7888"/>
    <cellStyle name="Vírgula 5 3 4 3 3" xfId="7889"/>
    <cellStyle name="Vírgula 5 3 4 4" xfId="7890"/>
    <cellStyle name="Vírgula 5 3 4 5" xfId="7891"/>
    <cellStyle name="Vírgula 5 3 5" xfId="7892"/>
    <cellStyle name="Vírgula 5 3 5 2" xfId="7893"/>
    <cellStyle name="Vírgula 5 3 5 2 2" xfId="7894"/>
    <cellStyle name="Vírgula 5 3 5 2 3" xfId="7895"/>
    <cellStyle name="Vírgula 5 3 5 3" xfId="7896"/>
    <cellStyle name="Vírgula 5 3 5 4" xfId="7897"/>
    <cellStyle name="Vírgula 5 3 6" xfId="7898"/>
    <cellStyle name="Vírgula 5 3 6 2" xfId="7899"/>
    <cellStyle name="Vírgula 5 3 6 2 2" xfId="7900"/>
    <cellStyle name="Vírgula 5 3 6 2 3" xfId="7901"/>
    <cellStyle name="Vírgula 5 3 6 3" xfId="7902"/>
    <cellStyle name="Vírgula 5 3 6 4" xfId="7903"/>
    <cellStyle name="Vírgula 5 3 7" xfId="7904"/>
    <cellStyle name="Vírgula 5 3 7 2" xfId="7905"/>
    <cellStyle name="Vírgula 5 3 7 3" xfId="7906"/>
    <cellStyle name="Vírgula 5 3 8" xfId="7907"/>
    <cellStyle name="Vírgula 5 3 9" xfId="7908"/>
    <cellStyle name="Vírgula 5 4" xfId="7909"/>
    <cellStyle name="Vírgula 5 4 2" xfId="8589"/>
    <cellStyle name="Vírgula 5 5" xfId="7910"/>
    <cellStyle name="Vírgula 5 5 10" xfId="9079"/>
    <cellStyle name="Vírgula 5 5 10 2" xfId="13423"/>
    <cellStyle name="Vírgula 5 5 10 2 2" xfId="30790"/>
    <cellStyle name="Vírgula 5 5 10 3" xfId="17865"/>
    <cellStyle name="Vírgula 5 5 10 3 2" xfId="26486"/>
    <cellStyle name="Vírgula 5 5 10 4" xfId="22174"/>
    <cellStyle name="Vírgula 5 5 2" xfId="7911"/>
    <cellStyle name="Vírgula 5 5 2 2" xfId="7912"/>
    <cellStyle name="Vírgula 5 5 2 2 2" xfId="7913"/>
    <cellStyle name="Vírgula 5 5 2 2 3" xfId="7914"/>
    <cellStyle name="Vírgula 5 5 2 3" xfId="7915"/>
    <cellStyle name="Vírgula 5 5 2 3 2" xfId="7916"/>
    <cellStyle name="Vírgula 5 5 2 3 3" xfId="7917"/>
    <cellStyle name="Vírgula 5 5 2 4" xfId="7918"/>
    <cellStyle name="Vírgula 5 5 2 5" xfId="7919"/>
    <cellStyle name="Vírgula 5 5 2 6" xfId="9080"/>
    <cellStyle name="Vírgula 5 5 2 6 2" xfId="13424"/>
    <cellStyle name="Vírgula 5 5 2 6 2 2" xfId="30791"/>
    <cellStyle name="Vírgula 5 5 2 6 3" xfId="17866"/>
    <cellStyle name="Vírgula 5 5 2 6 3 2" xfId="26487"/>
    <cellStyle name="Vírgula 5 5 2 6 4" xfId="22175"/>
    <cellStyle name="Vírgula 5 5 3" xfId="7920"/>
    <cellStyle name="Vírgula 5 5 3 2" xfId="7921"/>
    <cellStyle name="Vírgula 5 5 3 2 2" xfId="7922"/>
    <cellStyle name="Vírgula 5 5 3 2 3" xfId="7923"/>
    <cellStyle name="Vírgula 5 5 3 3" xfId="7924"/>
    <cellStyle name="Vírgula 5 5 3 3 2" xfId="7925"/>
    <cellStyle name="Vírgula 5 5 3 3 3" xfId="7926"/>
    <cellStyle name="Vírgula 5 5 3 4" xfId="7927"/>
    <cellStyle name="Vírgula 5 5 3 5" xfId="7928"/>
    <cellStyle name="Vírgula 5 5 4" xfId="7929"/>
    <cellStyle name="Vírgula 5 5 4 2" xfId="7930"/>
    <cellStyle name="Vírgula 5 5 4 2 2" xfId="7931"/>
    <cellStyle name="Vírgula 5 5 4 2 3" xfId="7932"/>
    <cellStyle name="Vírgula 5 5 4 3" xfId="7933"/>
    <cellStyle name="Vírgula 5 5 4 4" xfId="7934"/>
    <cellStyle name="Vírgula 5 5 5" xfId="7935"/>
    <cellStyle name="Vírgula 5 5 5 2" xfId="7936"/>
    <cellStyle name="Vírgula 5 5 5 2 2" xfId="7937"/>
    <cellStyle name="Vírgula 5 5 5 2 3" xfId="7938"/>
    <cellStyle name="Vírgula 5 5 5 3" xfId="7939"/>
    <cellStyle name="Vírgula 5 5 5 4" xfId="7940"/>
    <cellStyle name="Vírgula 5 5 6" xfId="7941"/>
    <cellStyle name="Vírgula 5 5 6 2" xfId="7942"/>
    <cellStyle name="Vírgula 5 5 6 3" xfId="7943"/>
    <cellStyle name="Vírgula 5 5 7" xfId="7944"/>
    <cellStyle name="Vírgula 5 5 8" xfId="7945"/>
    <cellStyle name="Vírgula 5 5 9" xfId="8590"/>
    <cellStyle name="Vírgula 5 5 9 2" xfId="13000"/>
    <cellStyle name="Vírgula 5 5 9 2 2" xfId="30367"/>
    <cellStyle name="Vírgula 5 5 9 3" xfId="17400"/>
    <cellStyle name="Vírgula 5 5 9 3 2" xfId="26063"/>
    <cellStyle name="Vírgula 5 5 9 4" xfId="21751"/>
    <cellStyle name="Vírgula 5 6" xfId="8583"/>
    <cellStyle name="Vírgula 6" xfId="9"/>
    <cellStyle name="Vírgula 6 10" xfId="7947"/>
    <cellStyle name="Vírgula 6 11" xfId="7948"/>
    <cellStyle name="Vírgula 6 12" xfId="7949"/>
    <cellStyle name="Vírgula 6 13" xfId="7950"/>
    <cellStyle name="Vírgula 6 14" xfId="8591"/>
    <cellStyle name="Vírgula 6 14 2" xfId="13001"/>
    <cellStyle name="Vírgula 6 14 2 2" xfId="30368"/>
    <cellStyle name="Vírgula 6 14 3" xfId="17401"/>
    <cellStyle name="Vírgula 6 14 3 2" xfId="26064"/>
    <cellStyle name="Vírgula 6 14 4" xfId="21752"/>
    <cellStyle name="Vírgula 6 15" xfId="9081"/>
    <cellStyle name="Vírgula 6 15 2" xfId="13425"/>
    <cellStyle name="Vírgula 6 15 2 2" xfId="30792"/>
    <cellStyle name="Vírgula 6 15 3" xfId="17867"/>
    <cellStyle name="Vírgula 6 15 3 2" xfId="26488"/>
    <cellStyle name="Vírgula 6 15 4" xfId="22176"/>
    <cellStyle name="Vírgula 6 16" xfId="9101"/>
    <cellStyle name="Vírgula 6 16 2" xfId="13441"/>
    <cellStyle name="Vírgula 6 16 2 2" xfId="30808"/>
    <cellStyle name="Vírgula 6 16 3" xfId="17887"/>
    <cellStyle name="Vírgula 6 16 3 2" xfId="26504"/>
    <cellStyle name="Vírgula 6 16 4" xfId="22192"/>
    <cellStyle name="Vírgula 6 17" xfId="7946"/>
    <cellStyle name="Vírgula 6 18" xfId="13451"/>
    <cellStyle name="Vírgula 6 18 2" xfId="22200"/>
    <cellStyle name="Vírgula 6 2" xfId="7951"/>
    <cellStyle name="Vírgula 6 2 10" xfId="7952"/>
    <cellStyle name="Vírgula 6 2 11" xfId="8592"/>
    <cellStyle name="Vírgula 6 2 11 2" xfId="13002"/>
    <cellStyle name="Vírgula 6 2 11 2 2" xfId="30369"/>
    <cellStyle name="Vírgula 6 2 11 3" xfId="17402"/>
    <cellStyle name="Vírgula 6 2 11 3 2" xfId="26065"/>
    <cellStyle name="Vírgula 6 2 11 4" xfId="21753"/>
    <cellStyle name="Vírgula 6 2 12" xfId="9082"/>
    <cellStyle name="Vírgula 6 2 12 2" xfId="13426"/>
    <cellStyle name="Vírgula 6 2 12 2 2" xfId="30793"/>
    <cellStyle name="Vírgula 6 2 12 3" xfId="17868"/>
    <cellStyle name="Vírgula 6 2 12 3 2" xfId="26489"/>
    <cellStyle name="Vírgula 6 2 12 4" xfId="22177"/>
    <cellStyle name="Vírgula 6 2 2" xfId="7953"/>
    <cellStyle name="Vírgula 6 2 2 10" xfId="9083"/>
    <cellStyle name="Vírgula 6 2 2 10 2" xfId="13427"/>
    <cellStyle name="Vírgula 6 2 2 10 2 2" xfId="30794"/>
    <cellStyle name="Vírgula 6 2 2 10 3" xfId="17869"/>
    <cellStyle name="Vírgula 6 2 2 10 3 2" xfId="26490"/>
    <cellStyle name="Vírgula 6 2 2 10 4" xfId="22178"/>
    <cellStyle name="Vírgula 6 2 2 2" xfId="7954"/>
    <cellStyle name="Vírgula 6 2 2 2 2" xfId="7955"/>
    <cellStyle name="Vírgula 6 2 2 2 2 2" xfId="7956"/>
    <cellStyle name="Vírgula 6 2 2 2 2 3" xfId="7957"/>
    <cellStyle name="Vírgula 6 2 2 2 3" xfId="7958"/>
    <cellStyle name="Vírgula 6 2 2 2 3 2" xfId="7959"/>
    <cellStyle name="Vírgula 6 2 2 2 3 3" xfId="7960"/>
    <cellStyle name="Vírgula 6 2 2 2 4" xfId="7961"/>
    <cellStyle name="Vírgula 6 2 2 2 5" xfId="7962"/>
    <cellStyle name="Vírgula 6 2 2 2 6" xfId="9084"/>
    <cellStyle name="Vírgula 6 2 2 2 6 2" xfId="13428"/>
    <cellStyle name="Vírgula 6 2 2 2 6 2 2" xfId="30795"/>
    <cellStyle name="Vírgula 6 2 2 2 6 3" xfId="17870"/>
    <cellStyle name="Vírgula 6 2 2 2 6 3 2" xfId="26491"/>
    <cellStyle name="Vírgula 6 2 2 2 6 4" xfId="22179"/>
    <cellStyle name="Vírgula 6 2 2 3" xfId="7963"/>
    <cellStyle name="Vírgula 6 2 2 3 2" xfId="7964"/>
    <cellStyle name="Vírgula 6 2 2 3 2 2" xfId="7965"/>
    <cellStyle name="Vírgula 6 2 2 3 2 3" xfId="7966"/>
    <cellStyle name="Vírgula 6 2 2 3 3" xfId="7967"/>
    <cellStyle name="Vírgula 6 2 2 3 3 2" xfId="7968"/>
    <cellStyle name="Vírgula 6 2 2 3 3 3" xfId="7969"/>
    <cellStyle name="Vírgula 6 2 2 3 4" xfId="7970"/>
    <cellStyle name="Vírgula 6 2 2 3 5" xfId="7971"/>
    <cellStyle name="Vírgula 6 2 2 4" xfId="7972"/>
    <cellStyle name="Vírgula 6 2 2 4 2" xfId="7973"/>
    <cellStyle name="Vírgula 6 2 2 4 2 2" xfId="7974"/>
    <cellStyle name="Vírgula 6 2 2 4 2 3" xfId="7975"/>
    <cellStyle name="Vírgula 6 2 2 4 3" xfId="7976"/>
    <cellStyle name="Vírgula 6 2 2 4 4" xfId="7977"/>
    <cellStyle name="Vírgula 6 2 2 5" xfId="7978"/>
    <cellStyle name="Vírgula 6 2 2 5 2" xfId="7979"/>
    <cellStyle name="Vírgula 6 2 2 5 2 2" xfId="7980"/>
    <cellStyle name="Vírgula 6 2 2 5 2 3" xfId="7981"/>
    <cellStyle name="Vírgula 6 2 2 5 3" xfId="7982"/>
    <cellStyle name="Vírgula 6 2 2 5 4" xfId="7983"/>
    <cellStyle name="Vírgula 6 2 2 6" xfId="7984"/>
    <cellStyle name="Vírgula 6 2 2 6 2" xfId="7985"/>
    <cellStyle name="Vírgula 6 2 2 6 3" xfId="7986"/>
    <cellStyle name="Vírgula 6 2 2 7" xfId="7987"/>
    <cellStyle name="Vírgula 6 2 2 8" xfId="7988"/>
    <cellStyle name="Vírgula 6 2 2 9" xfId="8593"/>
    <cellStyle name="Vírgula 6 2 2 9 2" xfId="13003"/>
    <cellStyle name="Vírgula 6 2 2 9 2 2" xfId="30370"/>
    <cellStyle name="Vírgula 6 2 2 9 3" xfId="17403"/>
    <cellStyle name="Vírgula 6 2 2 9 3 2" xfId="26066"/>
    <cellStyle name="Vírgula 6 2 2 9 4" xfId="21754"/>
    <cellStyle name="Vírgula 6 2 3" xfId="7989"/>
    <cellStyle name="Vírgula 6 2 3 10" xfId="9085"/>
    <cellStyle name="Vírgula 6 2 3 10 2" xfId="13429"/>
    <cellStyle name="Vírgula 6 2 3 10 2 2" xfId="30796"/>
    <cellStyle name="Vírgula 6 2 3 10 3" xfId="17871"/>
    <cellStyle name="Vírgula 6 2 3 10 3 2" xfId="26492"/>
    <cellStyle name="Vírgula 6 2 3 10 4" xfId="22180"/>
    <cellStyle name="Vírgula 6 2 3 2" xfId="7990"/>
    <cellStyle name="Vírgula 6 2 3 2 2" xfId="7991"/>
    <cellStyle name="Vírgula 6 2 3 2 2 2" xfId="7992"/>
    <cellStyle name="Vírgula 6 2 3 2 2 3" xfId="7993"/>
    <cellStyle name="Vírgula 6 2 3 2 3" xfId="7994"/>
    <cellStyle name="Vírgula 6 2 3 2 3 2" xfId="7995"/>
    <cellStyle name="Vírgula 6 2 3 2 3 3" xfId="7996"/>
    <cellStyle name="Vírgula 6 2 3 2 4" xfId="7997"/>
    <cellStyle name="Vírgula 6 2 3 2 5" xfId="7998"/>
    <cellStyle name="Vírgula 6 2 3 2 6" xfId="9086"/>
    <cellStyle name="Vírgula 6 2 3 2 6 2" xfId="13430"/>
    <cellStyle name="Vírgula 6 2 3 2 6 2 2" xfId="30797"/>
    <cellStyle name="Vírgula 6 2 3 2 6 3" xfId="17872"/>
    <cellStyle name="Vírgula 6 2 3 2 6 3 2" xfId="26493"/>
    <cellStyle name="Vírgula 6 2 3 2 6 4" xfId="22181"/>
    <cellStyle name="Vírgula 6 2 3 3" xfId="7999"/>
    <cellStyle name="Vírgula 6 2 3 3 2" xfId="8000"/>
    <cellStyle name="Vírgula 6 2 3 3 2 2" xfId="8001"/>
    <cellStyle name="Vírgula 6 2 3 3 2 3" xfId="8002"/>
    <cellStyle name="Vírgula 6 2 3 3 3" xfId="8003"/>
    <cellStyle name="Vírgula 6 2 3 3 3 2" xfId="8004"/>
    <cellStyle name="Vírgula 6 2 3 3 3 3" xfId="8005"/>
    <cellStyle name="Vírgula 6 2 3 3 4" xfId="8006"/>
    <cellStyle name="Vírgula 6 2 3 3 5" xfId="8007"/>
    <cellStyle name="Vírgula 6 2 3 4" xfId="8008"/>
    <cellStyle name="Vírgula 6 2 3 4 2" xfId="8009"/>
    <cellStyle name="Vírgula 6 2 3 4 2 2" xfId="8010"/>
    <cellStyle name="Vírgula 6 2 3 4 2 3" xfId="8011"/>
    <cellStyle name="Vírgula 6 2 3 4 3" xfId="8012"/>
    <cellStyle name="Vírgula 6 2 3 4 4" xfId="8013"/>
    <cellStyle name="Vírgula 6 2 3 5" xfId="8014"/>
    <cellStyle name="Vírgula 6 2 3 5 2" xfId="8015"/>
    <cellStyle name="Vírgula 6 2 3 5 2 2" xfId="8016"/>
    <cellStyle name="Vírgula 6 2 3 5 2 3" xfId="8017"/>
    <cellStyle name="Vírgula 6 2 3 5 3" xfId="8018"/>
    <cellStyle name="Vírgula 6 2 3 5 4" xfId="8019"/>
    <cellStyle name="Vírgula 6 2 3 6" xfId="8020"/>
    <cellStyle name="Vírgula 6 2 3 6 2" xfId="8021"/>
    <cellStyle name="Vírgula 6 2 3 6 3" xfId="8022"/>
    <cellStyle name="Vírgula 6 2 3 7" xfId="8023"/>
    <cellStyle name="Vírgula 6 2 3 8" xfId="8024"/>
    <cellStyle name="Vírgula 6 2 3 9" xfId="8594"/>
    <cellStyle name="Vírgula 6 2 3 9 2" xfId="13004"/>
    <cellStyle name="Vírgula 6 2 3 9 2 2" xfId="30371"/>
    <cellStyle name="Vírgula 6 2 3 9 3" xfId="17404"/>
    <cellStyle name="Vírgula 6 2 3 9 3 2" xfId="26067"/>
    <cellStyle name="Vírgula 6 2 3 9 4" xfId="21755"/>
    <cellStyle name="Vírgula 6 2 4" xfId="8025"/>
    <cellStyle name="Vírgula 6 2 4 2" xfId="8026"/>
    <cellStyle name="Vírgula 6 2 4 2 2" xfId="8027"/>
    <cellStyle name="Vírgula 6 2 4 2 3" xfId="8028"/>
    <cellStyle name="Vírgula 6 2 4 3" xfId="8029"/>
    <cellStyle name="Vírgula 6 2 4 3 2" xfId="8030"/>
    <cellStyle name="Vírgula 6 2 4 3 3" xfId="8031"/>
    <cellStyle name="Vírgula 6 2 4 4" xfId="8032"/>
    <cellStyle name="Vírgula 6 2 4 5" xfId="8033"/>
    <cellStyle name="Vírgula 6 2 4 6" xfId="9087"/>
    <cellStyle name="Vírgula 6 2 4 6 2" xfId="13431"/>
    <cellStyle name="Vírgula 6 2 4 6 2 2" xfId="30798"/>
    <cellStyle name="Vírgula 6 2 4 6 3" xfId="17873"/>
    <cellStyle name="Vírgula 6 2 4 6 3 2" xfId="26494"/>
    <cellStyle name="Vírgula 6 2 4 6 4" xfId="22182"/>
    <cellStyle name="Vírgula 6 2 5" xfId="8034"/>
    <cellStyle name="Vírgula 6 2 5 2" xfId="8035"/>
    <cellStyle name="Vírgula 6 2 5 2 2" xfId="8036"/>
    <cellStyle name="Vírgula 6 2 5 2 3" xfId="8037"/>
    <cellStyle name="Vírgula 6 2 5 3" xfId="8038"/>
    <cellStyle name="Vírgula 6 2 5 3 2" xfId="8039"/>
    <cellStyle name="Vírgula 6 2 5 3 3" xfId="8040"/>
    <cellStyle name="Vírgula 6 2 5 4" xfId="8041"/>
    <cellStyle name="Vírgula 6 2 5 5" xfId="8042"/>
    <cellStyle name="Vírgula 6 2 6" xfId="8043"/>
    <cellStyle name="Vírgula 6 2 6 2" xfId="8044"/>
    <cellStyle name="Vírgula 6 2 6 2 2" xfId="8045"/>
    <cellStyle name="Vírgula 6 2 6 2 3" xfId="8046"/>
    <cellStyle name="Vírgula 6 2 6 3" xfId="8047"/>
    <cellStyle name="Vírgula 6 2 6 4" xfId="8048"/>
    <cellStyle name="Vírgula 6 2 7" xfId="8049"/>
    <cellStyle name="Vírgula 6 2 7 2" xfId="8050"/>
    <cellStyle name="Vírgula 6 2 7 2 2" xfId="8051"/>
    <cellStyle name="Vírgula 6 2 7 2 3" xfId="8052"/>
    <cellStyle name="Vírgula 6 2 7 3" xfId="8053"/>
    <cellStyle name="Vírgula 6 2 7 4" xfId="8054"/>
    <cellStyle name="Vírgula 6 2 8" xfId="8055"/>
    <cellStyle name="Vírgula 6 2 8 2" xfId="8056"/>
    <cellStyle name="Vírgula 6 2 8 3" xfId="8057"/>
    <cellStyle name="Vírgula 6 2 9" xfId="8058"/>
    <cellStyle name="Vírgula 6 3" xfId="8059"/>
    <cellStyle name="Vírgula 6 3 10" xfId="9088"/>
    <cellStyle name="Vírgula 6 3 10 2" xfId="13432"/>
    <cellStyle name="Vírgula 6 3 10 2 2" xfId="30799"/>
    <cellStyle name="Vírgula 6 3 10 3" xfId="17874"/>
    <cellStyle name="Vírgula 6 3 10 3 2" xfId="26495"/>
    <cellStyle name="Vírgula 6 3 10 4" xfId="22183"/>
    <cellStyle name="Vírgula 6 3 2" xfId="8060"/>
    <cellStyle name="Vírgula 6 3 2 2" xfId="8061"/>
    <cellStyle name="Vírgula 6 3 2 2 2" xfId="8062"/>
    <cellStyle name="Vírgula 6 3 2 2 3" xfId="8063"/>
    <cellStyle name="Vírgula 6 3 2 3" xfId="8064"/>
    <cellStyle name="Vírgula 6 3 2 3 2" xfId="8065"/>
    <cellStyle name="Vírgula 6 3 2 3 3" xfId="8066"/>
    <cellStyle name="Vírgula 6 3 2 4" xfId="8067"/>
    <cellStyle name="Vírgula 6 3 2 5" xfId="8068"/>
    <cellStyle name="Vírgula 6 3 2 6" xfId="9089"/>
    <cellStyle name="Vírgula 6 3 2 6 2" xfId="13433"/>
    <cellStyle name="Vírgula 6 3 2 6 2 2" xfId="30800"/>
    <cellStyle name="Vírgula 6 3 2 6 3" xfId="17875"/>
    <cellStyle name="Vírgula 6 3 2 6 3 2" xfId="26496"/>
    <cellStyle name="Vírgula 6 3 2 6 4" xfId="22184"/>
    <cellStyle name="Vírgula 6 3 3" xfId="8069"/>
    <cellStyle name="Vírgula 6 3 3 2" xfId="8070"/>
    <cellStyle name="Vírgula 6 3 3 2 2" xfId="8071"/>
    <cellStyle name="Vírgula 6 3 3 2 3" xfId="8072"/>
    <cellStyle name="Vírgula 6 3 3 3" xfId="8073"/>
    <cellStyle name="Vírgula 6 3 3 3 2" xfId="8074"/>
    <cellStyle name="Vírgula 6 3 3 3 3" xfId="8075"/>
    <cellStyle name="Vírgula 6 3 3 4" xfId="8076"/>
    <cellStyle name="Vírgula 6 3 3 5" xfId="8077"/>
    <cellStyle name="Vírgula 6 3 4" xfId="8078"/>
    <cellStyle name="Vírgula 6 3 4 2" xfId="8079"/>
    <cellStyle name="Vírgula 6 3 4 2 2" xfId="8080"/>
    <cellStyle name="Vírgula 6 3 4 2 3" xfId="8081"/>
    <cellStyle name="Vírgula 6 3 4 3" xfId="8082"/>
    <cellStyle name="Vírgula 6 3 4 4" xfId="8083"/>
    <cellStyle name="Vírgula 6 3 5" xfId="8084"/>
    <cellStyle name="Vírgula 6 3 5 2" xfId="8085"/>
    <cellStyle name="Vírgula 6 3 5 2 2" xfId="8086"/>
    <cellStyle name="Vírgula 6 3 5 2 3" xfId="8087"/>
    <cellStyle name="Vírgula 6 3 5 3" xfId="8088"/>
    <cellStyle name="Vírgula 6 3 5 4" xfId="8089"/>
    <cellStyle name="Vírgula 6 3 6" xfId="8090"/>
    <cellStyle name="Vírgula 6 3 6 2" xfId="8091"/>
    <cellStyle name="Vírgula 6 3 6 3" xfId="8092"/>
    <cellStyle name="Vírgula 6 3 7" xfId="8093"/>
    <cellStyle name="Vírgula 6 3 8" xfId="8094"/>
    <cellStyle name="Vírgula 6 3 9" xfId="8595"/>
    <cellStyle name="Vírgula 6 3 9 2" xfId="13005"/>
    <cellStyle name="Vírgula 6 3 9 2 2" xfId="30372"/>
    <cellStyle name="Vírgula 6 3 9 3" xfId="17405"/>
    <cellStyle name="Vírgula 6 3 9 3 2" xfId="26068"/>
    <cellStyle name="Vírgula 6 3 9 4" xfId="21756"/>
    <cellStyle name="Vírgula 6 4" xfId="8095"/>
    <cellStyle name="Vírgula 6 4 10" xfId="9090"/>
    <cellStyle name="Vírgula 6 4 10 2" xfId="13434"/>
    <cellStyle name="Vírgula 6 4 10 2 2" xfId="30801"/>
    <cellStyle name="Vírgula 6 4 10 3" xfId="17876"/>
    <cellStyle name="Vírgula 6 4 10 3 2" xfId="26497"/>
    <cellStyle name="Vírgula 6 4 10 4" xfId="22185"/>
    <cellStyle name="Vírgula 6 4 2" xfId="8096"/>
    <cellStyle name="Vírgula 6 4 2 2" xfId="8097"/>
    <cellStyle name="Vírgula 6 4 2 2 2" xfId="8098"/>
    <cellStyle name="Vírgula 6 4 2 2 3" xfId="8099"/>
    <cellStyle name="Vírgula 6 4 2 3" xfId="8100"/>
    <cellStyle name="Vírgula 6 4 2 3 2" xfId="8101"/>
    <cellStyle name="Vírgula 6 4 2 3 3" xfId="8102"/>
    <cellStyle name="Vírgula 6 4 2 4" xfId="8103"/>
    <cellStyle name="Vírgula 6 4 2 5" xfId="8104"/>
    <cellStyle name="Vírgula 6 4 2 6" xfId="9091"/>
    <cellStyle name="Vírgula 6 4 2 6 2" xfId="13435"/>
    <cellStyle name="Vírgula 6 4 2 6 2 2" xfId="30802"/>
    <cellStyle name="Vírgula 6 4 2 6 3" xfId="17877"/>
    <cellStyle name="Vírgula 6 4 2 6 3 2" xfId="26498"/>
    <cellStyle name="Vírgula 6 4 2 6 4" xfId="22186"/>
    <cellStyle name="Vírgula 6 4 3" xfId="8105"/>
    <cellStyle name="Vírgula 6 4 3 2" xfId="8106"/>
    <cellStyle name="Vírgula 6 4 3 2 2" xfId="8107"/>
    <cellStyle name="Vírgula 6 4 3 2 3" xfId="8108"/>
    <cellStyle name="Vírgula 6 4 3 3" xfId="8109"/>
    <cellStyle name="Vírgula 6 4 3 3 2" xfId="8110"/>
    <cellStyle name="Vírgula 6 4 3 3 3" xfId="8111"/>
    <cellStyle name="Vírgula 6 4 3 4" xfId="8112"/>
    <cellStyle name="Vírgula 6 4 3 5" xfId="8113"/>
    <cellStyle name="Vírgula 6 4 4" xfId="8114"/>
    <cellStyle name="Vírgula 6 4 4 2" xfId="8115"/>
    <cellStyle name="Vírgula 6 4 4 2 2" xfId="8116"/>
    <cellStyle name="Vírgula 6 4 4 2 3" xfId="8117"/>
    <cellStyle name="Vírgula 6 4 4 3" xfId="8118"/>
    <cellStyle name="Vírgula 6 4 4 4" xfId="8119"/>
    <cellStyle name="Vírgula 6 4 5" xfId="8120"/>
    <cellStyle name="Vírgula 6 4 5 2" xfId="8121"/>
    <cellStyle name="Vírgula 6 4 5 2 2" xfId="8122"/>
    <cellStyle name="Vírgula 6 4 5 2 3" xfId="8123"/>
    <cellStyle name="Vírgula 6 4 5 3" xfId="8124"/>
    <cellStyle name="Vírgula 6 4 5 4" xfId="8125"/>
    <cellStyle name="Vírgula 6 4 6" xfId="8126"/>
    <cellStyle name="Vírgula 6 4 6 2" xfId="8127"/>
    <cellStyle name="Vírgula 6 4 6 3" xfId="8128"/>
    <cellStyle name="Vírgula 6 4 7" xfId="8129"/>
    <cellStyle name="Vírgula 6 4 8" xfId="8130"/>
    <cellStyle name="Vírgula 6 4 9" xfId="8596"/>
    <cellStyle name="Vírgula 6 4 9 2" xfId="13006"/>
    <cellStyle name="Vírgula 6 4 9 2 2" xfId="30373"/>
    <cellStyle name="Vírgula 6 4 9 3" xfId="17406"/>
    <cellStyle name="Vírgula 6 4 9 3 2" xfId="26069"/>
    <cellStyle name="Vírgula 6 4 9 4" xfId="21757"/>
    <cellStyle name="Vírgula 6 5" xfId="8131"/>
    <cellStyle name="Vírgula 6 5 2" xfId="8132"/>
    <cellStyle name="Vírgula 6 5 2 2" xfId="8133"/>
    <cellStyle name="Vírgula 6 5 2 3" xfId="8134"/>
    <cellStyle name="Vírgula 6 5 3" xfId="8135"/>
    <cellStyle name="Vírgula 6 5 3 2" xfId="8136"/>
    <cellStyle name="Vírgula 6 5 3 3" xfId="8137"/>
    <cellStyle name="Vírgula 6 5 4" xfId="8138"/>
    <cellStyle name="Vírgula 6 5 5" xfId="8139"/>
    <cellStyle name="Vírgula 6 5 6" xfId="9092"/>
    <cellStyle name="Vírgula 6 5 6 2" xfId="13436"/>
    <cellStyle name="Vírgula 6 5 6 2 2" xfId="30803"/>
    <cellStyle name="Vírgula 6 5 6 3" xfId="17878"/>
    <cellStyle name="Vírgula 6 5 6 3 2" xfId="26499"/>
    <cellStyle name="Vírgula 6 5 6 4" xfId="22187"/>
    <cellStyle name="Vírgula 6 6" xfId="8140"/>
    <cellStyle name="Vírgula 6 6 2" xfId="8141"/>
    <cellStyle name="Vírgula 6 6 2 2" xfId="8142"/>
    <cellStyle name="Vírgula 6 6 2 3" xfId="8143"/>
    <cellStyle name="Vírgula 6 6 3" xfId="8144"/>
    <cellStyle name="Vírgula 6 6 3 2" xfId="8145"/>
    <cellStyle name="Vírgula 6 6 3 3" xfId="8146"/>
    <cellStyle name="Vírgula 6 6 4" xfId="8147"/>
    <cellStyle name="Vírgula 6 6 5" xfId="8148"/>
    <cellStyle name="Vírgula 6 7" xfId="8149"/>
    <cellStyle name="Vírgula 6 7 2" xfId="8150"/>
    <cellStyle name="Vírgula 6 7 2 2" xfId="8151"/>
    <cellStyle name="Vírgula 6 7 2 3" xfId="8152"/>
    <cellStyle name="Vírgula 6 7 3" xfId="8153"/>
    <cellStyle name="Vírgula 6 7 4" xfId="8154"/>
    <cellStyle name="Vírgula 6 8" xfId="8155"/>
    <cellStyle name="Vírgula 6 8 2" xfId="8156"/>
    <cellStyle name="Vírgula 6 8 2 2" xfId="8157"/>
    <cellStyle name="Vírgula 6 8 2 3" xfId="8158"/>
    <cellStyle name="Vírgula 6 8 3" xfId="8159"/>
    <cellStyle name="Vírgula 6 8 4" xfId="8160"/>
    <cellStyle name="Vírgula 6 9" xfId="8161"/>
    <cellStyle name="Vírgula 6 9 2" xfId="8162"/>
    <cellStyle name="Vírgula 6 9 3" xfId="8163"/>
    <cellStyle name="Vírgula 7" xfId="8164"/>
    <cellStyle name="Vírgula 7 2" xfId="8597"/>
    <cellStyle name="Vírgula 8" xfId="8165"/>
    <cellStyle name="Vírgula 8 10" xfId="8598"/>
    <cellStyle name="Vírgula 8 10 2" xfId="13007"/>
    <cellStyle name="Vírgula 8 10 2 2" xfId="30374"/>
    <cellStyle name="Vírgula 8 10 3" xfId="17407"/>
    <cellStyle name="Vírgula 8 10 3 2" xfId="26070"/>
    <cellStyle name="Vírgula 8 10 4" xfId="21758"/>
    <cellStyle name="Vírgula 8 11" xfId="9093"/>
    <cellStyle name="Vírgula 8 11 2" xfId="13437"/>
    <cellStyle name="Vírgula 8 11 2 2" xfId="30804"/>
    <cellStyle name="Vírgula 8 11 3" xfId="17879"/>
    <cellStyle name="Vírgula 8 11 3 2" xfId="26500"/>
    <cellStyle name="Vírgula 8 11 4" xfId="22188"/>
    <cellStyle name="Vírgula 8 2" xfId="8166"/>
    <cellStyle name="Vírgula 8 2 10" xfId="9094"/>
    <cellStyle name="Vírgula 8 2 10 2" xfId="13438"/>
    <cellStyle name="Vírgula 8 2 10 2 2" xfId="30805"/>
    <cellStyle name="Vírgula 8 2 10 3" xfId="17880"/>
    <cellStyle name="Vírgula 8 2 10 3 2" xfId="26501"/>
    <cellStyle name="Vírgula 8 2 10 4" xfId="22189"/>
    <cellStyle name="Vírgula 8 2 2" xfId="8167"/>
    <cellStyle name="Vírgula 8 2 2 2" xfId="8168"/>
    <cellStyle name="Vírgula 8 2 2 2 2" xfId="8169"/>
    <cellStyle name="Vírgula 8 2 2 2 3" xfId="8170"/>
    <cellStyle name="Vírgula 8 2 2 3" xfId="8171"/>
    <cellStyle name="Vírgula 8 2 2 3 2" xfId="8172"/>
    <cellStyle name="Vírgula 8 2 2 3 3" xfId="8173"/>
    <cellStyle name="Vírgula 8 2 2 4" xfId="8174"/>
    <cellStyle name="Vírgula 8 2 2 5" xfId="8175"/>
    <cellStyle name="Vírgula 8 2 2 6" xfId="9095"/>
    <cellStyle name="Vírgula 8 2 2 6 2" xfId="13439"/>
    <cellStyle name="Vírgula 8 2 2 6 2 2" xfId="30806"/>
    <cellStyle name="Vírgula 8 2 2 6 3" xfId="17881"/>
    <cellStyle name="Vírgula 8 2 2 6 3 2" xfId="26502"/>
    <cellStyle name="Vírgula 8 2 2 6 4" xfId="22190"/>
    <cellStyle name="Vírgula 8 2 3" xfId="8176"/>
    <cellStyle name="Vírgula 8 2 3 2" xfId="8177"/>
    <cellStyle name="Vírgula 8 2 3 2 2" xfId="8178"/>
    <cellStyle name="Vírgula 8 2 3 2 3" xfId="8179"/>
    <cellStyle name="Vírgula 8 2 3 3" xfId="8180"/>
    <cellStyle name="Vírgula 8 2 3 3 2" xfId="8181"/>
    <cellStyle name="Vírgula 8 2 3 3 3" xfId="8182"/>
    <cellStyle name="Vírgula 8 2 3 4" xfId="8183"/>
    <cellStyle name="Vírgula 8 2 3 5" xfId="8184"/>
    <cellStyle name="Vírgula 8 2 4" xfId="8185"/>
    <cellStyle name="Vírgula 8 2 4 2" xfId="8186"/>
    <cellStyle name="Vírgula 8 2 4 2 2" xfId="8187"/>
    <cellStyle name="Vírgula 8 2 4 2 3" xfId="8188"/>
    <cellStyle name="Vírgula 8 2 4 3" xfId="8189"/>
    <cellStyle name="Vírgula 8 2 4 4" xfId="8190"/>
    <cellStyle name="Vírgula 8 2 5" xfId="8191"/>
    <cellStyle name="Vírgula 8 2 5 2" xfId="8192"/>
    <cellStyle name="Vírgula 8 2 5 2 2" xfId="8193"/>
    <cellStyle name="Vírgula 8 2 5 2 3" xfId="8194"/>
    <cellStyle name="Vírgula 8 2 5 3" xfId="8195"/>
    <cellStyle name="Vírgula 8 2 5 4" xfId="8196"/>
    <cellStyle name="Vírgula 8 2 6" xfId="8197"/>
    <cellStyle name="Vírgula 8 2 6 2" xfId="8198"/>
    <cellStyle name="Vírgula 8 2 6 3" xfId="8199"/>
    <cellStyle name="Vírgula 8 2 7" xfId="8200"/>
    <cellStyle name="Vírgula 8 2 8" xfId="8201"/>
    <cellStyle name="Vírgula 8 2 9" xfId="8599"/>
    <cellStyle name="Vírgula 8 2 9 2" xfId="13008"/>
    <cellStyle name="Vírgula 8 2 9 2 2" xfId="30375"/>
    <cellStyle name="Vírgula 8 2 9 3" xfId="17408"/>
    <cellStyle name="Vírgula 8 2 9 3 2" xfId="26071"/>
    <cellStyle name="Vírgula 8 2 9 4" xfId="21759"/>
    <cellStyle name="Vírgula 8 3" xfId="8202"/>
    <cellStyle name="Vírgula 8 3 2" xfId="8203"/>
    <cellStyle name="Vírgula 8 3 2 2" xfId="8204"/>
    <cellStyle name="Vírgula 8 3 2 3" xfId="8205"/>
    <cellStyle name="Vírgula 8 3 3" xfId="8206"/>
    <cellStyle name="Vírgula 8 3 3 2" xfId="8207"/>
    <cellStyle name="Vírgula 8 3 3 3" xfId="8208"/>
    <cellStyle name="Vírgula 8 3 4" xfId="8209"/>
    <cellStyle name="Vírgula 8 3 5" xfId="8210"/>
    <cellStyle name="Vírgula 8 3 6" xfId="9096"/>
    <cellStyle name="Vírgula 8 3 6 2" xfId="13440"/>
    <cellStyle name="Vírgula 8 3 6 2 2" xfId="30807"/>
    <cellStyle name="Vírgula 8 3 6 3" xfId="17882"/>
    <cellStyle name="Vírgula 8 3 6 3 2" xfId="26503"/>
    <cellStyle name="Vírgula 8 3 6 4" xfId="22191"/>
    <cellStyle name="Vírgula 8 4" xfId="8211"/>
    <cellStyle name="Vírgula 8 4 2" xfId="8212"/>
    <cellStyle name="Vírgula 8 4 2 2" xfId="8213"/>
    <cellStyle name="Vírgula 8 4 2 3" xfId="8214"/>
    <cellStyle name="Vírgula 8 4 3" xfId="8215"/>
    <cellStyle name="Vírgula 8 4 3 2" xfId="8216"/>
    <cellStyle name="Vírgula 8 4 3 3" xfId="8217"/>
    <cellStyle name="Vírgula 8 4 4" xfId="8218"/>
    <cellStyle name="Vírgula 8 4 5" xfId="8219"/>
    <cellStyle name="Vírgula 8 5" xfId="8220"/>
    <cellStyle name="Vírgula 8 5 2" xfId="8221"/>
    <cellStyle name="Vírgula 8 5 2 2" xfId="8222"/>
    <cellStyle name="Vírgula 8 5 2 3" xfId="8223"/>
    <cellStyle name="Vírgula 8 5 3" xfId="8224"/>
    <cellStyle name="Vírgula 8 5 4" xfId="8225"/>
    <cellStyle name="Vírgula 8 6" xfId="8226"/>
    <cellStyle name="Vírgula 8 6 2" xfId="8227"/>
    <cellStyle name="Vírgula 8 6 2 2" xfId="8228"/>
    <cellStyle name="Vírgula 8 6 2 3" xfId="8229"/>
    <cellStyle name="Vírgula 8 6 3" xfId="8230"/>
    <cellStyle name="Vírgula 8 6 4" xfId="8231"/>
    <cellStyle name="Vírgula 8 7" xfId="8232"/>
    <cellStyle name="Vírgula 8 7 2" xfId="8233"/>
    <cellStyle name="Vírgula 8 7 3" xfId="8234"/>
    <cellStyle name="Vírgula 8 8" xfId="8235"/>
    <cellStyle name="Vírgula 8 9" xfId="8236"/>
    <cellStyle name="Vírgula 9" xfId="8524"/>
    <cellStyle name="Warning Text" xfId="8237"/>
    <cellStyle name="Warning Text 2" xfId="8600"/>
  </cellStyles>
  <dxfs count="0"/>
  <tableStyles count="0" defaultTableStyle="TableStyleMedium2" defaultPivotStyle="PivotStyleLight16"/>
  <colors>
    <mruColors>
      <color rgb="FFFF66CC"/>
      <color rgb="FFFF0066"/>
      <color rgb="FF0F0F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72231</xdr:colOff>
      <xdr:row>692</xdr:row>
      <xdr:rowOff>0</xdr:rowOff>
    </xdr:from>
    <xdr:to>
      <xdr:col>1</xdr:col>
      <xdr:colOff>0</xdr:colOff>
      <xdr:row>692</xdr:row>
      <xdr:rowOff>0</xdr:rowOff>
    </xdr:to>
    <xdr:sp macro="" textlink="">
      <xdr:nvSpPr>
        <xdr:cNvPr id="2" name="Text Box 361">
          <a:extLst>
            <a:ext uri="{FF2B5EF4-FFF2-40B4-BE49-F238E27FC236}">
              <a16:creationId xmlns:a16="http://schemas.microsoft.com/office/drawing/2014/main" xmlns="" id="{00000000-0008-0000-0000-000002000000}"/>
            </a:ext>
          </a:extLst>
        </xdr:cNvPr>
        <xdr:cNvSpPr txBox="1">
          <a:spLocks noChangeArrowheads="1"/>
        </xdr:cNvSpPr>
      </xdr:nvSpPr>
      <xdr:spPr bwMode="auto">
        <a:xfrm>
          <a:off x="72231" y="281264557"/>
          <a:ext cx="2280444" cy="1037393"/>
        </a:xfrm>
        <a:prstGeom prst="rect">
          <a:avLst/>
        </a:prstGeom>
        <a:noFill/>
        <a:ln>
          <a:noFill/>
        </a:ln>
      </xdr:spPr>
      <xdr:txBody>
        <a:bodyPr vertOverflow="clip" wrap="square" lIns="91440" tIns="45720" rIns="91440" bIns="4572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900" b="0" i="0" u="none" strike="noStrike" kern="0" cap="none" spc="0" normalizeH="0" baseline="0">
              <a:ln>
                <a:noFill/>
              </a:ln>
              <a:solidFill>
                <a:srgbClr val="000000"/>
              </a:solidFill>
              <a:effectLst/>
              <a:uLnTx/>
              <a:uFillTx/>
              <a:latin typeface="Arial"/>
              <a:ea typeface="+mn-ea"/>
              <a:cs typeface="Arial"/>
            </a:rPr>
            <a:t>________________________________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900" b="0" i="0" u="none" strike="noStrike" kern="0" cap="none" spc="0" normalizeH="0" baseline="0">
              <a:ln>
                <a:noFill/>
              </a:ln>
              <a:solidFill>
                <a:srgbClr val="000000"/>
              </a:solidFill>
              <a:effectLst/>
              <a:uLnTx/>
              <a:uFillTx/>
              <a:latin typeface="Arial"/>
              <a:ea typeface="+mn-ea"/>
              <a:cs typeface="Arial"/>
            </a:rPr>
            <a:t>Renata Mattos Mesquita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900" b="0" i="0" u="none" strike="noStrike" kern="0" cap="none" spc="0" normalizeH="0" baseline="0">
              <a:ln>
                <a:noFill/>
              </a:ln>
              <a:solidFill>
                <a:srgbClr val="000000"/>
              </a:solidFill>
              <a:effectLst/>
              <a:uLnTx/>
              <a:uFillTx/>
              <a:latin typeface="Arial"/>
              <a:ea typeface="+mn-ea"/>
              <a:cs typeface="Arial"/>
            </a:rPr>
            <a:t>Gerente de Orçamentos</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900" b="0" i="0" u="none" strike="noStrike" kern="0" cap="none" spc="0" normalizeH="0" baseline="0">
              <a:ln>
                <a:noFill/>
              </a:ln>
              <a:solidFill>
                <a:srgbClr val="000000"/>
              </a:solidFill>
              <a:effectLst/>
              <a:uLnTx/>
              <a:uFillTx/>
              <a:latin typeface="Arial"/>
              <a:ea typeface="+mn-ea"/>
              <a:cs typeface="Arial"/>
            </a:rPr>
            <a:t>Engª. Civil DEA /TJPE</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900" b="0" i="0" u="none" strike="noStrike" kern="0" cap="none" spc="0" normalizeH="0" baseline="0">
              <a:ln>
                <a:noFill/>
              </a:ln>
              <a:solidFill>
                <a:srgbClr val="000000"/>
              </a:solidFill>
              <a:effectLst/>
              <a:uLnTx/>
              <a:uFillTx/>
              <a:latin typeface="Arial"/>
              <a:ea typeface="+mn-ea"/>
              <a:cs typeface="Arial"/>
            </a:rPr>
            <a:t>CREA PE 28.914 D/PE</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900" b="0" i="0" u="none" strike="noStrike" kern="0" cap="none" spc="0" normalizeH="0" baseline="0">
              <a:ln>
                <a:noFill/>
              </a:ln>
              <a:solidFill>
                <a:srgbClr val="000000"/>
              </a:solidFill>
              <a:effectLst/>
              <a:uLnTx/>
              <a:uFillTx/>
              <a:latin typeface="Arial"/>
              <a:ea typeface="+mn-ea"/>
              <a:cs typeface="Arial"/>
            </a:rPr>
            <a:t>Mat. 173.923-9</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pt-BR" sz="900" b="0" i="0" u="none" strike="noStrike" kern="0" cap="none" spc="0" normalizeH="0" baseline="0">
            <a:ln>
              <a:noFill/>
            </a:ln>
            <a:solidFill>
              <a:srgbClr val="000000"/>
            </a:solidFill>
            <a:effectLst/>
            <a:uLnTx/>
            <a:uFillTx/>
            <a:latin typeface="Arial"/>
            <a:ea typeface="+mn-ea"/>
            <a:cs typeface="Arial"/>
          </a:endParaRPr>
        </a:p>
      </xdr:txBody>
    </xdr:sp>
    <xdr:clientData/>
  </xdr:twoCellAnchor>
  <xdr:twoCellAnchor editAs="oneCell">
    <xdr:from>
      <xdr:col>0</xdr:col>
      <xdr:colOff>428625</xdr:colOff>
      <xdr:row>1</xdr:row>
      <xdr:rowOff>47626</xdr:rowOff>
    </xdr:from>
    <xdr:to>
      <xdr:col>1</xdr:col>
      <xdr:colOff>552450</xdr:colOff>
      <xdr:row>4</xdr:row>
      <xdr:rowOff>114300</xdr:rowOff>
    </xdr:to>
    <xdr:pic>
      <xdr:nvPicPr>
        <xdr:cNvPr id="10" name="Imagem 2">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209551"/>
          <a:ext cx="666750" cy="638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692</xdr:row>
      <xdr:rowOff>0</xdr:rowOff>
    </xdr:from>
    <xdr:to>
      <xdr:col>6</xdr:col>
      <xdr:colOff>0</xdr:colOff>
      <xdr:row>692</xdr:row>
      <xdr:rowOff>0</xdr:rowOff>
    </xdr:to>
    <xdr:sp macro="" textlink="">
      <xdr:nvSpPr>
        <xdr:cNvPr id="17" name="Text Box 361">
          <a:extLst>
            <a:ext uri="{FF2B5EF4-FFF2-40B4-BE49-F238E27FC236}">
              <a16:creationId xmlns:a16="http://schemas.microsoft.com/office/drawing/2014/main" xmlns="" id="{00000000-0008-0000-0000-000011000000}"/>
            </a:ext>
          </a:extLst>
        </xdr:cNvPr>
        <xdr:cNvSpPr txBox="1">
          <a:spLocks noChangeArrowheads="1"/>
        </xdr:cNvSpPr>
      </xdr:nvSpPr>
      <xdr:spPr bwMode="auto">
        <a:xfrm>
          <a:off x="11210924" y="281339925"/>
          <a:ext cx="2771775" cy="868122"/>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900" b="0" i="0" u="none" strike="noStrike" kern="0" cap="none" spc="0" normalizeH="0" baseline="0" noProof="0">
              <a:ln>
                <a:noFill/>
              </a:ln>
              <a:solidFill>
                <a:srgbClr val="000000"/>
              </a:solidFill>
              <a:effectLst/>
              <a:uLnTx/>
              <a:uFillTx/>
              <a:latin typeface="Arial"/>
              <a:cs typeface="Arial"/>
            </a:rPr>
            <a:t>______________________________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1000" b="0" i="0" u="none" strike="noStrike" kern="0" cap="none" spc="0" normalizeH="0" baseline="0" noProof="0">
              <a:ln>
                <a:noFill/>
              </a:ln>
              <a:solidFill>
                <a:srgbClr val="000000"/>
              </a:solidFill>
              <a:effectLst/>
              <a:uLnTx/>
              <a:uFillTx/>
              <a:latin typeface="Arial"/>
              <a:ea typeface="+mn-ea"/>
              <a:cs typeface="Arial"/>
            </a:rPr>
            <a:t>Marcelo</a:t>
          </a:r>
          <a:r>
            <a:rPr kumimoji="0" lang="pt-BR" sz="1000" b="0" i="0" u="none" strike="noStrike" kern="0" cap="none" spc="0" normalizeH="0" baseline="0" noProof="0">
              <a:ln>
                <a:noFill/>
              </a:ln>
              <a:solidFill>
                <a:srgbClr val="000000"/>
              </a:solidFill>
              <a:effectLst/>
              <a:uLnTx/>
              <a:uFillTx/>
              <a:latin typeface="Arial"/>
              <a:cs typeface="Arial"/>
            </a:rPr>
            <a:t> Sales Cardoso da Silva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1000" b="0" i="0" u="none" strike="noStrike" kern="0" cap="none" spc="0" normalizeH="0" baseline="0" noProof="0">
              <a:ln>
                <a:noFill/>
              </a:ln>
              <a:solidFill>
                <a:srgbClr val="000000"/>
              </a:solidFill>
              <a:effectLst/>
              <a:uLnTx/>
              <a:uFillTx/>
              <a:latin typeface="Arial"/>
              <a:cs typeface="Arial"/>
            </a:rPr>
            <a:t>Eng. Mecânico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1000" b="0" i="0" u="none" strike="noStrike" kern="0" cap="none" spc="0" normalizeH="0" baseline="0" noProof="0">
              <a:ln>
                <a:noFill/>
              </a:ln>
              <a:solidFill>
                <a:srgbClr val="000000"/>
              </a:solidFill>
              <a:effectLst/>
              <a:uLnTx/>
              <a:uFillTx/>
              <a:latin typeface="Arial"/>
              <a:cs typeface="Arial"/>
            </a:rPr>
            <a:t>CREA PE047829 PE</a:t>
          </a:r>
          <a:endParaRPr kumimoji="0" lang="pt-BR" sz="900" b="0"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1</xdr:col>
      <xdr:colOff>0</xdr:colOff>
      <xdr:row>692</xdr:row>
      <xdr:rowOff>0</xdr:rowOff>
    </xdr:from>
    <xdr:to>
      <xdr:col>1</xdr:col>
      <xdr:colOff>1559214</xdr:colOff>
      <xdr:row>692</xdr:row>
      <xdr:rowOff>0</xdr:rowOff>
    </xdr:to>
    <xdr:sp macro="" textlink="">
      <xdr:nvSpPr>
        <xdr:cNvPr id="16" name="Text Box 2905">
          <a:extLst>
            <a:ext uri="{FF2B5EF4-FFF2-40B4-BE49-F238E27FC236}">
              <a16:creationId xmlns:a16="http://schemas.microsoft.com/office/drawing/2014/main" xmlns="" id="{00000000-0008-0000-0000-000005000000}"/>
            </a:ext>
          </a:extLst>
        </xdr:cNvPr>
        <xdr:cNvSpPr txBox="1">
          <a:spLocks noChangeArrowheads="1"/>
        </xdr:cNvSpPr>
      </xdr:nvSpPr>
      <xdr:spPr bwMode="auto">
        <a:xfrm>
          <a:off x="2390775" y="281263725"/>
          <a:ext cx="1911639" cy="91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txBody>
        <a:bodyPr vertOverflow="clip" wrap="square" lIns="91440" tIns="45720" rIns="91440" bIns="45720" anchor="ctr"/>
        <a:lstStyle/>
        <a:p>
          <a:pPr algn="ctr" rtl="0">
            <a:defRPr sz="1000"/>
          </a:pPr>
          <a:r>
            <a:rPr lang="pt-BR" sz="900" b="0" i="0" u="none" strike="noStrike" baseline="0">
              <a:solidFill>
                <a:srgbClr val="000000"/>
              </a:solidFill>
              <a:latin typeface="Arial"/>
              <a:cs typeface="Arial"/>
            </a:rPr>
            <a:t>___________________________</a:t>
          </a:r>
        </a:p>
        <a:p>
          <a:pPr algn="ctr" rtl="0">
            <a:defRPr sz="1000"/>
          </a:pPr>
          <a:r>
            <a:rPr lang="pt-BR" sz="900" b="0" i="0" u="none" strike="noStrike" baseline="0">
              <a:solidFill>
                <a:srgbClr val="000000"/>
              </a:solidFill>
              <a:latin typeface="Arial"/>
              <a:cs typeface="Arial"/>
            </a:rPr>
            <a:t>Daniela Guedes A. Pessoa</a:t>
          </a:r>
        </a:p>
        <a:p>
          <a:pPr algn="ctr" rtl="0">
            <a:defRPr sz="1000"/>
          </a:pPr>
          <a:r>
            <a:rPr lang="pt-BR" sz="900" b="0" i="0" u="none" strike="noStrike" baseline="0">
              <a:solidFill>
                <a:srgbClr val="000000"/>
              </a:solidFill>
              <a:latin typeface="Arial"/>
              <a:cs typeface="Arial"/>
            </a:rPr>
            <a:t>Eng. Civil  DEA /TJPE</a:t>
          </a:r>
        </a:p>
        <a:p>
          <a:pPr algn="ctr" rtl="0">
            <a:defRPr sz="1000"/>
          </a:pPr>
          <a:r>
            <a:rPr lang="pt-BR" sz="900" b="0" i="0" u="none" strike="noStrike" baseline="0">
              <a:solidFill>
                <a:srgbClr val="000000"/>
              </a:solidFill>
              <a:latin typeface="Arial"/>
              <a:cs typeface="Arial"/>
            </a:rPr>
            <a:t>CREA PE 32.212 – D/PE</a:t>
          </a:r>
        </a:p>
        <a:p>
          <a:pPr algn="ctr" rtl="0">
            <a:defRPr sz="1000"/>
          </a:pPr>
          <a:r>
            <a:rPr lang="pt-BR" sz="900" b="0" i="0" u="none" strike="noStrike" baseline="0">
              <a:solidFill>
                <a:srgbClr val="000000"/>
              </a:solidFill>
              <a:latin typeface="Arial"/>
              <a:cs typeface="Arial"/>
            </a:rPr>
            <a:t>Mat. 177.822-6</a:t>
          </a:r>
        </a:p>
        <a:p>
          <a:pPr algn="ctr" rtl="0">
            <a:defRPr sz="1000"/>
          </a:pPr>
          <a:endParaRPr lang="pt-BR" sz="900" b="0" i="0" u="none" strike="noStrike" baseline="0">
            <a:solidFill>
              <a:srgbClr val="000000"/>
            </a:solidFill>
            <a:latin typeface="Arial"/>
            <a:cs typeface="Arial"/>
          </a:endParaRPr>
        </a:p>
      </xdr:txBody>
    </xdr:sp>
    <xdr:clientData/>
  </xdr:twoCellAnchor>
  <xdr:twoCellAnchor editAs="oneCell">
    <xdr:from>
      <xdr:col>1</xdr:col>
      <xdr:colOff>3552826</xdr:colOff>
      <xdr:row>1</xdr:row>
      <xdr:rowOff>47625</xdr:rowOff>
    </xdr:from>
    <xdr:to>
      <xdr:col>2</xdr:col>
      <xdr:colOff>106736</xdr:colOff>
      <xdr:row>4</xdr:row>
      <xdr:rowOff>104775</xdr:rowOff>
    </xdr:to>
    <xdr:pic>
      <xdr:nvPicPr>
        <xdr:cNvPr id="7" name="Imagem 6">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5400676" y="209550"/>
          <a:ext cx="459160" cy="628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272256</xdr:colOff>
      <xdr:row>697</xdr:row>
      <xdr:rowOff>67507</xdr:rowOff>
    </xdr:from>
    <xdr:to>
      <xdr:col>9</xdr:col>
      <xdr:colOff>619125</xdr:colOff>
      <xdr:row>703</xdr:row>
      <xdr:rowOff>95250</xdr:rowOff>
    </xdr:to>
    <xdr:sp macro="" textlink="">
      <xdr:nvSpPr>
        <xdr:cNvPr id="2" name="Text Box 361">
          <a:extLst>
            <a:ext uri="{FF2B5EF4-FFF2-40B4-BE49-F238E27FC236}">
              <a16:creationId xmlns:a16="http://schemas.microsoft.com/office/drawing/2014/main" xmlns="" id="{C00F754C-B14F-40A8-95D7-FA72051CA28F}"/>
            </a:ext>
          </a:extLst>
        </xdr:cNvPr>
        <xdr:cNvSpPr txBox="1">
          <a:spLocks noChangeArrowheads="1"/>
        </xdr:cNvSpPr>
      </xdr:nvSpPr>
      <xdr:spPr bwMode="auto">
        <a:xfrm>
          <a:off x="7044531" y="317878657"/>
          <a:ext cx="3223419" cy="1151693"/>
        </a:xfrm>
        <a:prstGeom prst="rect">
          <a:avLst/>
        </a:prstGeom>
        <a:noFill/>
        <a:ln>
          <a:noFill/>
        </a:ln>
      </xdr:spPr>
      <xdr:txBody>
        <a:bodyPr vertOverflow="clip" wrap="square" lIns="91440" tIns="45720" rIns="91440" bIns="4572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900" b="0" i="0" u="none" strike="noStrike" kern="0" cap="none" spc="0" normalizeH="0" baseline="0">
              <a:ln>
                <a:noFill/>
              </a:ln>
              <a:solidFill>
                <a:srgbClr val="000000"/>
              </a:solidFill>
              <a:effectLst/>
              <a:uLnTx/>
              <a:uFillTx/>
              <a:latin typeface="Arial"/>
              <a:ea typeface="+mn-ea"/>
              <a:cs typeface="Arial"/>
            </a:rPr>
            <a:t>_____________________________________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900" b="0" i="0" u="none" strike="noStrike" kern="0" cap="none" spc="0" normalizeH="0" baseline="0">
              <a:ln>
                <a:noFill/>
              </a:ln>
              <a:solidFill>
                <a:srgbClr val="000000"/>
              </a:solidFill>
              <a:effectLst/>
              <a:uLnTx/>
              <a:uFillTx/>
              <a:latin typeface="Arial"/>
              <a:ea typeface="+mn-ea"/>
              <a:cs typeface="Arial"/>
            </a:rPr>
            <a:t>Renata Mattos Mesquita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900" b="0" i="0" u="none" strike="noStrike" kern="0" cap="none" spc="0" normalizeH="0" baseline="0">
              <a:ln>
                <a:noFill/>
              </a:ln>
              <a:solidFill>
                <a:srgbClr val="000000"/>
              </a:solidFill>
              <a:effectLst/>
              <a:uLnTx/>
              <a:uFillTx/>
              <a:latin typeface="Arial"/>
              <a:ea typeface="+mn-ea"/>
              <a:cs typeface="Arial"/>
            </a:rPr>
            <a:t>Gerente de Orçamentos</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900" b="0" i="0" u="none" strike="noStrike" kern="0" cap="none" spc="0" normalizeH="0" baseline="0">
              <a:ln>
                <a:noFill/>
              </a:ln>
              <a:solidFill>
                <a:srgbClr val="000000"/>
              </a:solidFill>
              <a:effectLst/>
              <a:uLnTx/>
              <a:uFillTx/>
              <a:latin typeface="Arial"/>
              <a:ea typeface="+mn-ea"/>
              <a:cs typeface="Arial"/>
            </a:rPr>
            <a:t>Engª. Civil DEA /TJPE</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900" b="0" i="0" u="none" strike="noStrike" kern="0" cap="none" spc="0" normalizeH="0" baseline="0">
              <a:ln>
                <a:noFill/>
              </a:ln>
              <a:solidFill>
                <a:srgbClr val="000000"/>
              </a:solidFill>
              <a:effectLst/>
              <a:uLnTx/>
              <a:uFillTx/>
              <a:latin typeface="Arial"/>
              <a:ea typeface="+mn-ea"/>
              <a:cs typeface="Arial"/>
            </a:rPr>
            <a:t>CREA PE 28.914 D/PE</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900" b="0" i="0" u="none" strike="noStrike" kern="0" cap="none" spc="0" normalizeH="0" baseline="0">
              <a:ln>
                <a:noFill/>
              </a:ln>
              <a:solidFill>
                <a:srgbClr val="000000"/>
              </a:solidFill>
              <a:effectLst/>
              <a:uLnTx/>
              <a:uFillTx/>
              <a:latin typeface="Arial"/>
              <a:ea typeface="+mn-ea"/>
              <a:cs typeface="Arial"/>
            </a:rPr>
            <a:t>Mat. 173.923-9</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pt-BR" sz="900" b="0" i="0" u="none" strike="noStrike" kern="0" cap="none" spc="0" normalizeH="0" baseline="0">
            <a:ln>
              <a:noFill/>
            </a:ln>
            <a:solidFill>
              <a:srgbClr val="000000"/>
            </a:solidFill>
            <a:effectLst/>
            <a:uLnTx/>
            <a:uFillTx/>
            <a:latin typeface="Arial"/>
            <a:ea typeface="+mn-ea"/>
            <a:cs typeface="Arial"/>
          </a:endParaRPr>
        </a:p>
      </xdr:txBody>
    </xdr:sp>
    <xdr:clientData/>
  </xdr:twoCellAnchor>
  <xdr:twoCellAnchor editAs="oneCell">
    <xdr:from>
      <xdr:col>0</xdr:col>
      <xdr:colOff>352425</xdr:colOff>
      <xdr:row>1</xdr:row>
      <xdr:rowOff>38101</xdr:rowOff>
    </xdr:from>
    <xdr:to>
      <xdr:col>1</xdr:col>
      <xdr:colOff>533400</xdr:colOff>
      <xdr:row>4</xdr:row>
      <xdr:rowOff>10283</xdr:rowOff>
    </xdr:to>
    <xdr:pic>
      <xdr:nvPicPr>
        <xdr:cNvPr id="3" name="Imagem 2">
          <a:extLst>
            <a:ext uri="{FF2B5EF4-FFF2-40B4-BE49-F238E27FC236}">
              <a16:creationId xmlns:a16="http://schemas.microsoft.com/office/drawing/2014/main" xmlns="" id="{DEF2D3A8-DB12-4278-A085-6A74881E91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228601"/>
          <a:ext cx="666750" cy="515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778669</xdr:colOff>
      <xdr:row>697</xdr:row>
      <xdr:rowOff>85725</xdr:rowOff>
    </xdr:from>
    <xdr:ext cx="2183606" cy="499428"/>
    <xdr:sp macro="" textlink="">
      <xdr:nvSpPr>
        <xdr:cNvPr id="4" name="Text Box 297">
          <a:extLst>
            <a:ext uri="{FF2B5EF4-FFF2-40B4-BE49-F238E27FC236}">
              <a16:creationId xmlns:a16="http://schemas.microsoft.com/office/drawing/2014/main" xmlns="" id="{C3754EDB-F515-4C2E-9D1D-2B210D1E4B25}"/>
            </a:ext>
          </a:extLst>
        </xdr:cNvPr>
        <xdr:cNvSpPr txBox="1">
          <a:spLocks noChangeArrowheads="1"/>
        </xdr:cNvSpPr>
      </xdr:nvSpPr>
      <xdr:spPr bwMode="auto">
        <a:xfrm>
          <a:off x="12818269" y="317896875"/>
          <a:ext cx="2183606" cy="4994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18288" bIns="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pt-BR" sz="1000" b="0" i="0" baseline="0">
              <a:effectLst/>
              <a:latin typeface="+mn-lt"/>
              <a:ea typeface="+mn-ea"/>
              <a:cs typeface="+mn-cs"/>
            </a:rPr>
            <a:t>_______________________________</a:t>
          </a:r>
          <a:endParaRPr lang="pt-BR" sz="1100">
            <a:effectLst/>
          </a:endParaRPr>
        </a:p>
        <a:p>
          <a:pPr algn="ctr" rtl="0">
            <a:defRPr sz="1000"/>
          </a:pPr>
          <a:r>
            <a:rPr lang="pt-BR" sz="1100" b="0" i="0" u="none" strike="noStrike" baseline="0">
              <a:solidFill>
                <a:srgbClr val="000000"/>
              </a:solidFill>
              <a:latin typeface="Calibri"/>
              <a:cs typeface="Calibri"/>
            </a:rPr>
            <a:t>Gisele Cassimiro da Silva</a:t>
          </a:r>
        </a:p>
        <a:p>
          <a:pPr algn="ctr" rtl="0">
            <a:defRPr sz="1000"/>
          </a:pPr>
          <a:r>
            <a:rPr lang="pt-BR" sz="1100" b="0" i="0" u="none" strike="noStrike" baseline="0">
              <a:solidFill>
                <a:srgbClr val="000000"/>
              </a:solidFill>
              <a:latin typeface="Calibri"/>
              <a:cs typeface="Calibri"/>
            </a:rPr>
            <a:t>Engº Civil - TJPE/DEA</a:t>
          </a:r>
        </a:p>
        <a:p>
          <a:pPr algn="ctr" rtl="0">
            <a:defRPr sz="1000"/>
          </a:pPr>
          <a:r>
            <a:rPr lang="pt-BR" sz="1100" b="0" i="0" u="none" strike="noStrike" baseline="0">
              <a:solidFill>
                <a:srgbClr val="000000"/>
              </a:solidFill>
              <a:latin typeface="Calibri"/>
              <a:cs typeface="Calibri"/>
            </a:rPr>
            <a:t> </a:t>
          </a:r>
          <a:r>
            <a:rPr kumimoji="0" lang="pt-BR" sz="900" b="0" i="0" u="none" strike="noStrike" kern="0" cap="none" spc="0" normalizeH="0" baseline="0">
              <a:ln>
                <a:noFill/>
              </a:ln>
              <a:solidFill>
                <a:srgbClr val="000000"/>
              </a:solidFill>
              <a:effectLst/>
              <a:uLnTx/>
              <a:uFillTx/>
              <a:latin typeface="Arial"/>
              <a:ea typeface="+mn-ea"/>
              <a:cs typeface="Arial"/>
            </a:rPr>
            <a:t>CREA</a:t>
          </a:r>
          <a:r>
            <a:rPr lang="pt-BR" sz="1100" b="0" i="0" u="none" strike="noStrike" baseline="0">
              <a:solidFill>
                <a:srgbClr val="000000"/>
              </a:solidFill>
              <a:latin typeface="Calibri"/>
              <a:cs typeface="Calibri"/>
            </a:rPr>
            <a:t> 033.531D PE </a:t>
          </a:r>
        </a:p>
      </xdr:txBody>
    </xdr:sp>
    <xdr:clientData/>
  </xdr:oneCellAnchor>
  <xdr:twoCellAnchor>
    <xdr:from>
      <xdr:col>9</xdr:col>
      <xdr:colOff>561975</xdr:colOff>
      <xdr:row>697</xdr:row>
      <xdr:rowOff>76200</xdr:rowOff>
    </xdr:from>
    <xdr:to>
      <xdr:col>12</xdr:col>
      <xdr:colOff>206952</xdr:colOff>
      <xdr:row>703</xdr:row>
      <xdr:rowOff>129598</xdr:rowOff>
    </xdr:to>
    <xdr:sp macro="" textlink="">
      <xdr:nvSpPr>
        <xdr:cNvPr id="5" name="Text Box 2905">
          <a:extLst>
            <a:ext uri="{FF2B5EF4-FFF2-40B4-BE49-F238E27FC236}">
              <a16:creationId xmlns:a16="http://schemas.microsoft.com/office/drawing/2014/main" xmlns="" id="{199A214D-3F59-4EE6-99CA-C2864739A577}"/>
            </a:ext>
          </a:extLst>
        </xdr:cNvPr>
        <xdr:cNvSpPr txBox="1">
          <a:spLocks noChangeArrowheads="1"/>
        </xdr:cNvSpPr>
      </xdr:nvSpPr>
      <xdr:spPr bwMode="auto">
        <a:xfrm>
          <a:off x="10210800" y="317887350"/>
          <a:ext cx="2035752" cy="1177348"/>
        </a:xfrm>
        <a:prstGeom prst="rect">
          <a:avLst/>
        </a:prstGeom>
        <a:noFill/>
        <a:ln>
          <a:noFill/>
        </a:ln>
      </xdr:spPr>
      <xdr:txBody>
        <a:bodyPr vertOverflow="clip" wrap="square" lIns="91440" tIns="45720" rIns="91440" bIns="4572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900" b="0" i="0" u="none" strike="noStrike" kern="0" cap="none" spc="0" normalizeH="0" baseline="0">
              <a:ln>
                <a:noFill/>
              </a:ln>
              <a:solidFill>
                <a:srgbClr val="000000"/>
              </a:solidFill>
              <a:effectLst/>
              <a:uLnTx/>
              <a:uFillTx/>
              <a:latin typeface="Arial"/>
              <a:ea typeface="+mn-ea"/>
              <a:cs typeface="Arial"/>
            </a:rPr>
            <a:t>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900" b="0" i="0" u="none" strike="noStrike" kern="0" cap="none" spc="0" normalizeH="0" baseline="0">
              <a:ln>
                <a:noFill/>
              </a:ln>
              <a:solidFill>
                <a:srgbClr val="000000"/>
              </a:solidFill>
              <a:effectLst/>
              <a:uLnTx/>
              <a:uFillTx/>
              <a:latin typeface="Arial"/>
              <a:ea typeface="+mn-ea"/>
              <a:cs typeface="Arial"/>
            </a:rPr>
            <a:t>Marcia Gueiros Farias</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900" b="0" i="0" u="none" strike="noStrike" kern="0" cap="none" spc="0" normalizeH="0" baseline="0">
              <a:ln>
                <a:noFill/>
              </a:ln>
              <a:solidFill>
                <a:srgbClr val="000000"/>
              </a:solidFill>
              <a:effectLst/>
              <a:uLnTx/>
              <a:uFillTx/>
              <a:latin typeface="Arial"/>
              <a:ea typeface="+mn-ea"/>
              <a:cs typeface="Arial"/>
            </a:rPr>
            <a:t>Arquiteta DEA/TJPE</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900" b="0" i="0" u="none" strike="noStrike" kern="0" cap="none" spc="0" normalizeH="0" baseline="0">
              <a:ln>
                <a:noFill/>
              </a:ln>
              <a:solidFill>
                <a:srgbClr val="000000"/>
              </a:solidFill>
              <a:effectLst/>
              <a:uLnTx/>
              <a:uFillTx/>
              <a:latin typeface="Arial"/>
              <a:ea typeface="+mn-ea"/>
              <a:cs typeface="Arial"/>
            </a:rPr>
            <a:t>CAU PE A24469-4</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900" b="0" i="0" u="none" strike="noStrike" kern="0" cap="none" spc="0" normalizeH="0" baseline="0">
              <a:ln>
                <a:noFill/>
              </a:ln>
              <a:solidFill>
                <a:srgbClr val="000000"/>
              </a:solidFill>
              <a:effectLst/>
              <a:uLnTx/>
              <a:uFillTx/>
              <a:latin typeface="Arial"/>
              <a:ea typeface="+mn-ea"/>
              <a:cs typeface="Arial"/>
            </a:rPr>
            <a:t>Mat. 184.412-1</a:t>
          </a:r>
        </a:p>
      </xdr:txBody>
    </xdr:sp>
    <xdr:clientData/>
  </xdr:twoCellAnchor>
  <xdr:twoCellAnchor>
    <xdr:from>
      <xdr:col>3</xdr:col>
      <xdr:colOff>2809875</xdr:colOff>
      <xdr:row>703</xdr:row>
      <xdr:rowOff>352425</xdr:rowOff>
    </xdr:from>
    <xdr:to>
      <xdr:col>6</xdr:col>
      <xdr:colOff>377607</xdr:colOff>
      <xdr:row>703</xdr:row>
      <xdr:rowOff>1090612</xdr:rowOff>
    </xdr:to>
    <xdr:sp macro="" textlink="">
      <xdr:nvSpPr>
        <xdr:cNvPr id="6" name="Text Box 2905">
          <a:extLst>
            <a:ext uri="{FF2B5EF4-FFF2-40B4-BE49-F238E27FC236}">
              <a16:creationId xmlns:a16="http://schemas.microsoft.com/office/drawing/2014/main" xmlns="" id="{5725F9A3-F72E-48CB-BA87-8101FA58D544}"/>
            </a:ext>
          </a:extLst>
        </xdr:cNvPr>
        <xdr:cNvSpPr txBox="1">
          <a:spLocks noChangeArrowheads="1"/>
        </xdr:cNvSpPr>
      </xdr:nvSpPr>
      <xdr:spPr bwMode="auto">
        <a:xfrm>
          <a:off x="5124450" y="319287525"/>
          <a:ext cx="2025432" cy="738187"/>
        </a:xfrm>
        <a:prstGeom prst="rect">
          <a:avLst/>
        </a:prstGeom>
        <a:noFill/>
        <a:ln>
          <a:noFill/>
        </a:ln>
      </xdr:spPr>
      <xdr:txBody>
        <a:bodyPr vertOverflow="clip" wrap="square" lIns="91440" tIns="45720" rIns="91440" bIns="4572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900" b="0" i="0" u="none" strike="noStrike" kern="0" cap="none" spc="0" normalizeH="0" baseline="0" noProof="0">
              <a:ln>
                <a:noFill/>
              </a:ln>
              <a:solidFill>
                <a:srgbClr val="000000"/>
              </a:solidFill>
              <a:effectLst/>
              <a:uLnTx/>
              <a:uFillTx/>
              <a:latin typeface="Arial"/>
              <a:cs typeface="Arial"/>
            </a:rPr>
            <a:t>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Maria Eduarda Santos Xavier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Engª. Civil  DEA /TJPE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CREA 181.641.575-8</a:t>
          </a:r>
        </a:p>
      </xdr:txBody>
    </xdr:sp>
    <xdr:clientData/>
  </xdr:twoCellAnchor>
  <xdr:twoCellAnchor>
    <xdr:from>
      <xdr:col>12</xdr:col>
      <xdr:colOff>742950</xdr:colOff>
      <xdr:row>703</xdr:row>
      <xdr:rowOff>381000</xdr:rowOff>
    </xdr:from>
    <xdr:to>
      <xdr:col>15</xdr:col>
      <xdr:colOff>422843</xdr:colOff>
      <xdr:row>703</xdr:row>
      <xdr:rowOff>1249122</xdr:rowOff>
    </xdr:to>
    <xdr:sp macro="" textlink="">
      <xdr:nvSpPr>
        <xdr:cNvPr id="7" name="Text Box 361">
          <a:extLst>
            <a:ext uri="{FF2B5EF4-FFF2-40B4-BE49-F238E27FC236}">
              <a16:creationId xmlns:a16="http://schemas.microsoft.com/office/drawing/2014/main" xmlns="" id="{8551377D-39A3-458C-A047-AC4665900FEA}"/>
            </a:ext>
          </a:extLst>
        </xdr:cNvPr>
        <xdr:cNvSpPr txBox="1">
          <a:spLocks noChangeArrowheads="1"/>
        </xdr:cNvSpPr>
      </xdr:nvSpPr>
      <xdr:spPr bwMode="auto">
        <a:xfrm>
          <a:off x="12782550" y="319316100"/>
          <a:ext cx="2765993" cy="868122"/>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900" b="0" i="0" u="none" strike="noStrike" kern="0" cap="none" spc="0" normalizeH="0" baseline="0" noProof="0">
              <a:ln>
                <a:noFill/>
              </a:ln>
              <a:solidFill>
                <a:srgbClr val="000000"/>
              </a:solidFill>
              <a:effectLst/>
              <a:uLnTx/>
              <a:uFillTx/>
              <a:latin typeface="Arial"/>
              <a:cs typeface="Arial"/>
            </a:rPr>
            <a:t>__________________________________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1000" b="0" i="0" u="none" strike="noStrike" kern="0" cap="none" spc="0" normalizeH="0" baseline="0" noProof="0">
              <a:ln>
                <a:noFill/>
              </a:ln>
              <a:solidFill>
                <a:srgbClr val="000000"/>
              </a:solidFill>
              <a:effectLst/>
              <a:uLnTx/>
              <a:uFillTx/>
              <a:latin typeface="Arial"/>
              <a:ea typeface="+mn-ea"/>
              <a:cs typeface="Arial"/>
            </a:rPr>
            <a:t>Marcelo</a:t>
          </a:r>
          <a:r>
            <a:rPr kumimoji="0" lang="pt-BR" sz="1000" b="0" i="0" u="none" strike="noStrike" kern="0" cap="none" spc="0" normalizeH="0" baseline="0" noProof="0">
              <a:ln>
                <a:noFill/>
              </a:ln>
              <a:solidFill>
                <a:srgbClr val="000000"/>
              </a:solidFill>
              <a:effectLst/>
              <a:uLnTx/>
              <a:uFillTx/>
              <a:latin typeface="Arial"/>
              <a:cs typeface="Arial"/>
            </a:rPr>
            <a:t> Sales Cardoso da Silva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1000" b="0" i="0" u="none" strike="noStrike" kern="0" cap="none" spc="0" normalizeH="0" baseline="0" noProof="0">
              <a:ln>
                <a:noFill/>
              </a:ln>
              <a:solidFill>
                <a:srgbClr val="000000"/>
              </a:solidFill>
              <a:effectLst/>
              <a:uLnTx/>
              <a:uFillTx/>
              <a:latin typeface="Arial"/>
              <a:cs typeface="Arial"/>
            </a:rPr>
            <a:t>Eng. Mecânico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1000" b="0" i="0" u="none" strike="noStrike" kern="0" cap="none" spc="0" normalizeH="0" baseline="0" noProof="0">
              <a:ln>
                <a:noFill/>
              </a:ln>
              <a:solidFill>
                <a:srgbClr val="000000"/>
              </a:solidFill>
              <a:effectLst/>
              <a:uLnTx/>
              <a:uFillTx/>
              <a:latin typeface="Arial"/>
              <a:cs typeface="Arial"/>
            </a:rPr>
            <a:t>CREA PE047829 PE</a:t>
          </a:r>
          <a:endParaRPr kumimoji="0" lang="pt-BR" sz="900" b="0"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9</xdr:col>
      <xdr:colOff>314325</xdr:colOff>
      <xdr:row>703</xdr:row>
      <xdr:rowOff>400050</xdr:rowOff>
    </xdr:from>
    <xdr:to>
      <xdr:col>12</xdr:col>
      <xdr:colOff>689543</xdr:colOff>
      <xdr:row>703</xdr:row>
      <xdr:rowOff>1314450</xdr:rowOff>
    </xdr:to>
    <xdr:sp macro="" textlink="">
      <xdr:nvSpPr>
        <xdr:cNvPr id="8" name="Text Box 361">
          <a:extLst>
            <a:ext uri="{FF2B5EF4-FFF2-40B4-BE49-F238E27FC236}">
              <a16:creationId xmlns:a16="http://schemas.microsoft.com/office/drawing/2014/main" xmlns="" id="{D5928B54-1A65-4AC9-B658-B31EA88843B7}"/>
            </a:ext>
          </a:extLst>
        </xdr:cNvPr>
        <xdr:cNvSpPr txBox="1">
          <a:spLocks noChangeArrowheads="1"/>
        </xdr:cNvSpPr>
      </xdr:nvSpPr>
      <xdr:spPr bwMode="auto">
        <a:xfrm>
          <a:off x="9963150" y="319335150"/>
          <a:ext cx="2765993" cy="91440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900" b="0" i="0" u="none" strike="noStrike" kern="0" cap="none" spc="0" normalizeH="0" baseline="0" noProof="0">
              <a:ln>
                <a:noFill/>
              </a:ln>
              <a:solidFill>
                <a:srgbClr val="000000"/>
              </a:solidFill>
              <a:effectLst/>
              <a:uLnTx/>
              <a:uFillTx/>
              <a:latin typeface="Arial"/>
              <a:cs typeface="Arial"/>
            </a:rPr>
            <a:t>__________________________________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1000" b="0" i="0" u="none" strike="noStrike" kern="0" cap="none" spc="0" normalizeH="0" baseline="0" noProof="0">
              <a:ln>
                <a:noFill/>
              </a:ln>
              <a:solidFill>
                <a:srgbClr val="000000"/>
              </a:solidFill>
              <a:effectLst/>
              <a:uLnTx/>
              <a:uFillTx/>
              <a:latin typeface="Arial"/>
              <a:ea typeface="+mn-ea"/>
              <a:cs typeface="Arial"/>
            </a:rPr>
            <a:t>Tiziana T. A. Duarte</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1000" b="0" i="0" u="none" strike="noStrike" kern="0" cap="none" spc="0" normalizeH="0" baseline="0" noProof="0">
              <a:ln>
                <a:noFill/>
              </a:ln>
              <a:solidFill>
                <a:srgbClr val="000000"/>
              </a:solidFill>
              <a:effectLst/>
              <a:uLnTx/>
              <a:uFillTx/>
              <a:latin typeface="Arial"/>
              <a:cs typeface="Arial"/>
            </a:rPr>
            <a:t>Eng. Mecânica – CREA PE044172</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pt-BR" sz="900" b="0" i="0" u="none" strike="noStrike" kern="0" cap="none" spc="0" normalizeH="0" baseline="0" noProof="0">
              <a:ln>
                <a:noFill/>
              </a:ln>
              <a:solidFill>
                <a:srgbClr val="000000"/>
              </a:solidFill>
              <a:effectLst/>
              <a:uLnTx/>
              <a:uFillTx/>
              <a:latin typeface="Arial"/>
              <a:cs typeface="Arial"/>
            </a:rPr>
            <a:t>Matrícula: 177.647-9 - DEA / TJPE</a:t>
          </a:r>
        </a:p>
      </xdr:txBody>
    </xdr:sp>
    <xdr:clientData/>
  </xdr:twoCellAnchor>
  <xdr:twoCellAnchor>
    <xdr:from>
      <xdr:col>6</xdr:col>
      <xdr:colOff>638175</xdr:colOff>
      <xdr:row>703</xdr:row>
      <xdr:rowOff>409575</xdr:rowOff>
    </xdr:from>
    <xdr:to>
      <xdr:col>9</xdr:col>
      <xdr:colOff>76200</xdr:colOff>
      <xdr:row>703</xdr:row>
      <xdr:rowOff>1099820</xdr:rowOff>
    </xdr:to>
    <xdr:sp macro="" textlink="">
      <xdr:nvSpPr>
        <xdr:cNvPr id="9" name="Text Box 361">
          <a:extLst>
            <a:ext uri="{FF2B5EF4-FFF2-40B4-BE49-F238E27FC236}">
              <a16:creationId xmlns:a16="http://schemas.microsoft.com/office/drawing/2014/main" xmlns="" id="{6F7031DA-6CD0-4DB3-BA61-B32E13DCCB62}"/>
            </a:ext>
          </a:extLst>
        </xdr:cNvPr>
        <xdr:cNvSpPr txBox="1">
          <a:spLocks noChangeArrowheads="1"/>
        </xdr:cNvSpPr>
      </xdr:nvSpPr>
      <xdr:spPr bwMode="auto">
        <a:xfrm>
          <a:off x="7410450" y="319344675"/>
          <a:ext cx="2314575" cy="690245"/>
        </a:xfrm>
        <a:prstGeom prst="rect">
          <a:avLst/>
        </a:prstGeom>
        <a:solidFill>
          <a:srgbClr val="FFFFFF">
            <a:alpha val="0"/>
          </a:srgbClr>
        </a:solidFill>
        <a:ln>
          <a:noFill/>
        </a:ln>
      </xdr:spPr>
      <xdr:txBody>
        <a:bodyPr wrap="square" lIns="0" tIns="0" rIns="0" bIns="0" anchor="t"/>
        <a:lstStyle/>
        <a:p>
          <a:pPr algn="ctr" hangingPunct="0">
            <a:spcAft>
              <a:spcPts val="0"/>
            </a:spcAft>
          </a:pPr>
          <a:r>
            <a:rPr lang="pt-BR" sz="900">
              <a:solidFill>
                <a:srgbClr val="000000"/>
              </a:solidFill>
              <a:effectLst/>
              <a:latin typeface="Arial" panose="020B0604020202020204" pitchFamily="34" charset="0"/>
            </a:rPr>
            <a:t>________________________________</a:t>
          </a:r>
          <a:endParaRPr lang="pt-BR" sz="1000">
            <a:effectLst/>
            <a:latin typeface="Times New Roman" panose="02020603050405020304" pitchFamily="18" charset="0"/>
            <a:ea typeface="Times New Roman" panose="02020603050405020304" pitchFamily="18" charset="0"/>
          </a:endParaRPr>
        </a:p>
        <a:p>
          <a:pPr algn="ctr" hangingPunct="0">
            <a:spcAft>
              <a:spcPts val="0"/>
            </a:spcAft>
          </a:pPr>
          <a:r>
            <a:rPr lang="pt-BR" sz="1000">
              <a:solidFill>
                <a:srgbClr val="000000"/>
              </a:solidFill>
              <a:effectLst/>
              <a:latin typeface="Arial" panose="020B0604020202020204" pitchFamily="34" charset="0"/>
            </a:rPr>
            <a:t>Clarissa Cavalcanti de Souza Sant’Anna</a:t>
          </a:r>
          <a:endParaRPr lang="pt-BR" sz="1000">
            <a:effectLst/>
            <a:latin typeface="Times New Roman" panose="02020603050405020304" pitchFamily="18" charset="0"/>
            <a:ea typeface="Times New Roman" panose="02020603050405020304" pitchFamily="18" charset="0"/>
          </a:endParaRPr>
        </a:p>
        <a:p>
          <a:pPr algn="ctr" hangingPunct="0">
            <a:spcAft>
              <a:spcPts val="0"/>
            </a:spcAft>
          </a:pPr>
          <a:r>
            <a:rPr lang="pt-BR" sz="1000">
              <a:solidFill>
                <a:srgbClr val="000000"/>
              </a:solidFill>
              <a:effectLst/>
              <a:latin typeface="Arial" panose="020B0604020202020204" pitchFamily="34" charset="0"/>
            </a:rPr>
            <a:t>Eng. Eletricista - CREA 041.647-D/PE</a:t>
          </a:r>
        </a:p>
        <a:p>
          <a:pPr algn="ctr" hangingPunct="0">
            <a:spcAft>
              <a:spcPts val="0"/>
            </a:spcAft>
          </a:pPr>
          <a:r>
            <a:rPr lang="pt-BR" sz="1000">
              <a:solidFill>
                <a:srgbClr val="000000"/>
              </a:solidFill>
              <a:effectLst/>
              <a:latin typeface="Arial" panose="020B0604020202020204" pitchFamily="34" charset="0"/>
              <a:ea typeface="Times New Roman" panose="02020603050405020304" pitchFamily="18" charset="0"/>
            </a:rPr>
            <a:t>Mat. 181.479-6</a:t>
          </a:r>
          <a:endParaRPr lang="pt-BR" sz="1000">
            <a:effectLst/>
            <a:latin typeface="Times New Roman" panose="02020603050405020304" pitchFamily="18" charset="0"/>
            <a:ea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SS\Planilhas%20GERAIS\1&#170;%20Etapa_30%20APS\Memorial%20de%20C&#225;lculo\3&#186;%20Entrega%20-%2010%20ag&#234;ncias%20-%2027-07\1&#176;%20Entrega\Orcamento\Obras\Obras%20de%20Hoteis\Pestana%20Bahia%20Lodge\Quantitativos\Bloco%20A\Pestana%20Bahia%20Lodge-Bloco%20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NSS\Planilhas%20GERAIS\1&#170;%20Etapa_30%20APS\Memorial%20de%20C&#225;lculo\3&#186;%20Entrega%20-%2010%20ag&#234;ncias%20-%2027-07\1&#176;%20Entrega\Meus%20Documentos\Nildo\Obras\Condom&#237;nio%20Acqua%20-%20Jorge%20Amado\Quantidades\NILDO\Arquitetura-ger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einfo\Obras\Orcamento\Obras\Obras%20de%20Shopping\Barra%20Shopping%20Sul%20-%20RS\Quantitativos\Estrutura\Estrutura%20-%20Shopping%20-%20Barra%20Shopping%20Su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NSS\Planilhas%20GERAIS\Planilhas%20GERAIS\INSS_OURICURI_PL_GERAL_R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NSS\Planilhas%20GERAIS\1&#170;%20Etapa_30%20APS\Memorial%20de%20C&#225;lculo\3&#186;%20Entrega%20-%2010%20ag&#234;ncias%20-%2027-07\1&#176;%20Entrega\Meus%20Documentos\Nildo\Obras\Le%20Parc%20-%20Salvador\Or&#231;amento%20Executivo\Quantitativos\Ivan%20-%20com%20Altera&#231;&#227;o%20da%20Fach"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NSS\Planilhas%20GERAIS\1&#170;%20Etapa_30%20APS\Memorial%20de%20C&#225;lculo\3&#186;%20Entrega%20-%2010%20ag&#234;ncias%20-%2027-07\1&#176;%20Entrega\Orcamento\Obras\Obras%20de%20Incorpora&#231;&#227;o\Edificio%20Provence%20Horto\Quantitativos\Arquitetura-Hort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NSS\Planilhas%20GERAIS\1&#170;%20Etapa_30%20APS\Memorial%20de%20C&#225;lculo\3&#186;%20Entrega%20-%2010%20ag&#234;ncias%20-%2027-07\1&#176;%20Entrega\Orcamento\Obras\Obras%20de%20Hoteis\Pestana%20Bahia%20Lodge\Quantitativos\Bloco%20A\Obras%20de%20Incorpora&#231;&#227;o\Edificio%20Pro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STI"/>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STI"/>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as moldada _in loco_"/>
      <sheetName val="Pilar pré-moldados"/>
      <sheetName val="Vigas pré-moldada"/>
      <sheetName val="Pilar convencionais"/>
      <sheetName val="Vigas moldada &quot;in loco&quot;"/>
      <sheetName val="Enchim. vigas pré-moldada"/>
      <sheetName val="Laje nervurda tipo 1"/>
      <sheetName val="Laje nervurada tipo 2-rebaixo"/>
      <sheetName val="Laje convencional-shopping"/>
      <sheetName val="Laje prémoldada B-25-shopping"/>
      <sheetName val="Poço de elevador"/>
      <sheetName val="Aço"/>
      <sheetName val="Resumo"/>
      <sheetName val="Junta de dilatação"/>
      <sheetName val="Estimativa do nível acima+14,8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GERAL"/>
      <sheetName val="CAB"/>
      <sheetName val="CFTV"/>
      <sheetName val="CLI"/>
      <sheetName val="ELE"/>
      <sheetName val="HID"/>
      <sheetName val="INC"/>
      <sheetName val="Alvenaria"/>
      <sheetName val="ARQUIT_"/>
      <sheetName val="REVESTI"/>
      <sheetName val="ALUMÍNIO"/>
      <sheetName val="METÁLICO"/>
      <sheetName val="MADEIRA"/>
      <sheetName val="Guarda corpo e corrimãos"/>
      <sheetName val="IMPERCOB"/>
      <sheetName val="Divisórias e louças"/>
      <sheetName val="CRONOGRAMA"/>
    </sheetNames>
    <sheetDataSet>
      <sheetData sheetId="0"/>
      <sheetData sheetId="1"/>
      <sheetData sheetId="2"/>
      <sheetData sheetId="3"/>
      <sheetData sheetId="4"/>
      <sheetData sheetId="5"/>
      <sheetData sheetId="6"/>
      <sheetData sheetId="7"/>
      <sheetData sheetId="8"/>
      <sheetData sheetId="9"/>
      <sheetData sheetId="10">
        <row r="1">
          <cell r="A1" t="str">
            <v>0BRA : REFORMA E AMPLIAÇÃO DE AGÊNCIAS DO INSS</v>
          </cell>
        </row>
        <row r="2">
          <cell r="A2" t="str">
            <v>ESQUADRIAS DE ALUMÍNIO</v>
          </cell>
        </row>
        <row r="3">
          <cell r="S3" t="str">
            <v>LIMPEZA</v>
          </cell>
          <cell r="T3" t="str">
            <v>SOLEIRAS</v>
          </cell>
          <cell r="Y3" t="str">
            <v>PEITORIS</v>
          </cell>
        </row>
        <row r="4">
          <cell r="A4" t="str">
            <v>COD.</v>
          </cell>
          <cell r="B4" t="str">
            <v>LOCAL</v>
          </cell>
          <cell r="C4" t="str">
            <v>QUANT</v>
          </cell>
          <cell r="D4" t="str">
            <v>LARG.</v>
          </cell>
          <cell r="E4" t="str">
            <v>ALT.</v>
          </cell>
          <cell r="F4" t="str">
            <v>ALT. DE ASSENTAM.</v>
          </cell>
          <cell r="G4" t="str">
            <v>TIPO</v>
          </cell>
          <cell r="H4" t="str">
            <v>Esq. alumínio anodizado natural tipo venezziana</v>
          </cell>
          <cell r="I4" t="str">
            <v>Esq. alumínio anodizado natural linha 25</v>
          </cell>
          <cell r="J4" t="str">
            <v>Esq. alumínio anodizado natural tipo venezziana com vidro</v>
          </cell>
          <cell r="K4" t="str">
            <v>Porta de Box em alumínio anodizado natural tipo venezziana (60x160)cm</v>
          </cell>
          <cell r="L4" t="str">
            <v>Guarda corpo em alumínio H=80cm</v>
          </cell>
          <cell r="M4" t="str">
            <v>Guarda corpo em alumínio H=110cm</v>
          </cell>
          <cell r="N4" t="str">
            <v>Mola de Piso</v>
          </cell>
          <cell r="O4" t="str">
            <v xml:space="preserve">Vidro temperado incolor 10mm </v>
          </cell>
          <cell r="P4" t="str">
            <v>Vidro comum transparente 4mm</v>
          </cell>
          <cell r="Q4" t="str">
            <v>Vidro fantasia pontilhado 4mm</v>
          </cell>
          <cell r="R4" t="str">
            <v>Vidro comum transparente 10mm</v>
          </cell>
          <cell r="S4" t="str">
            <v>Limpeza de Vidros</v>
          </cell>
          <cell r="T4" t="str">
            <v>Soleira em Granito polido L=12 cm</v>
          </cell>
          <cell r="U4" t="str">
            <v>Soleira em Granito polido L=13 cm</v>
          </cell>
          <cell r="V4" t="str">
            <v>Soleira em Granito polido L=14 cm</v>
          </cell>
          <cell r="W4" t="str">
            <v>Soleira em Granito polido L=15 cm</v>
          </cell>
          <cell r="X4" t="str">
            <v>Soleira em perfil "L" de alumínio anod. natural</v>
          </cell>
          <cell r="Y4" t="str">
            <v>Peitoril em Granito polido  L=15 cm</v>
          </cell>
          <cell r="Z4" t="str">
            <v>Peitoril em Granito polido L=20,5 cm</v>
          </cell>
          <cell r="AA4" t="str">
            <v>Peitoril em Granito polido L=21 cm</v>
          </cell>
          <cell r="AB4" t="str">
            <v>Peitoril em Granito polido L=21,5 cm</v>
          </cell>
          <cell r="AC4" t="str">
            <v>Peitoril em Granito polido L=26 cm</v>
          </cell>
        </row>
        <row r="5">
          <cell r="S5" t="str">
            <v>M2</v>
          </cell>
          <cell r="T5" t="str">
            <v>M</v>
          </cell>
          <cell r="U5" t="str">
            <v>M</v>
          </cell>
          <cell r="V5" t="str">
            <v>M</v>
          </cell>
          <cell r="W5" t="str">
            <v>M</v>
          </cell>
          <cell r="X5" t="str">
            <v>M</v>
          </cell>
          <cell r="Y5" t="str">
            <v>M</v>
          </cell>
          <cell r="Z5" t="str">
            <v>M</v>
          </cell>
          <cell r="AA5" t="str">
            <v>M</v>
          </cell>
          <cell r="AB5" t="str">
            <v>M</v>
          </cell>
          <cell r="AC5" t="str">
            <v>M</v>
          </cell>
        </row>
        <row r="6">
          <cell r="B6" t="str">
            <v>TÉRREO</v>
          </cell>
        </row>
        <row r="7">
          <cell r="A7" t="str">
            <v>P3</v>
          </cell>
          <cell r="B7" t="str">
            <v>ACESSO FUNCIONÁRIOS</v>
          </cell>
          <cell r="D7">
            <v>0.9</v>
          </cell>
          <cell r="E7">
            <v>2.1</v>
          </cell>
          <cell r="G7" t="str">
            <v>VENEZZIANA</v>
          </cell>
        </row>
        <row r="8">
          <cell r="A8" t="str">
            <v>P5</v>
          </cell>
          <cell r="B8" t="str">
            <v>ACESSO PRINCIPAL</v>
          </cell>
          <cell r="D8">
            <v>1.6</v>
          </cell>
          <cell r="E8">
            <v>2.1</v>
          </cell>
          <cell r="G8" t="str">
            <v>VIDRO TEMP.</v>
          </cell>
        </row>
        <row r="9">
          <cell r="D9">
            <v>1.6</v>
          </cell>
          <cell r="E9">
            <v>0.6</v>
          </cell>
          <cell r="F9">
            <v>2.1</v>
          </cell>
          <cell r="G9" t="str">
            <v>BANDEIRA</v>
          </cell>
        </row>
        <row r="10">
          <cell r="A10" t="str">
            <v>P6</v>
          </cell>
          <cell r="B10" t="str">
            <v>ENTRADA</v>
          </cell>
          <cell r="D10">
            <v>1</v>
          </cell>
          <cell r="E10">
            <v>2.1</v>
          </cell>
          <cell r="G10" t="str">
            <v>VIDRO TEMP.</v>
          </cell>
        </row>
        <row r="11">
          <cell r="A11" t="str">
            <v>P7</v>
          </cell>
          <cell r="B11" t="str">
            <v>ENTRADA</v>
          </cell>
          <cell r="D11">
            <v>1.6</v>
          </cell>
          <cell r="E11">
            <v>2.1</v>
          </cell>
          <cell r="G11" t="str">
            <v>VIDRO TEMP.</v>
          </cell>
        </row>
        <row r="12">
          <cell r="D12">
            <v>1.6</v>
          </cell>
          <cell r="E12">
            <v>0.6</v>
          </cell>
          <cell r="F12">
            <v>2.1</v>
          </cell>
          <cell r="G12" t="str">
            <v>BANDEIRA</v>
          </cell>
        </row>
        <row r="13">
          <cell r="A13" t="str">
            <v>P8</v>
          </cell>
          <cell r="B13" t="str">
            <v>ENTRADA</v>
          </cell>
          <cell r="D13">
            <v>0.8</v>
          </cell>
          <cell r="E13">
            <v>2.1</v>
          </cell>
          <cell r="G13" t="str">
            <v>VENEZZIANA</v>
          </cell>
        </row>
        <row r="14">
          <cell r="A14" t="str">
            <v>P9</v>
          </cell>
          <cell r="B14" t="str">
            <v>ENTRADA</v>
          </cell>
          <cell r="D14">
            <v>0.9</v>
          </cell>
          <cell r="E14">
            <v>2.1</v>
          </cell>
          <cell r="G14" t="str">
            <v>VIDRO TEMP.</v>
          </cell>
        </row>
        <row r="15">
          <cell r="A15" t="str">
            <v>P10</v>
          </cell>
          <cell r="B15" t="str">
            <v>ACESSO FUNCIONÁRIOS</v>
          </cell>
          <cell r="G15" t="str">
            <v>VENEZZIANA</v>
          </cell>
        </row>
        <row r="17">
          <cell r="A17" t="str">
            <v>PE1</v>
          </cell>
          <cell r="B17" t="str">
            <v>ENTRADA</v>
          </cell>
          <cell r="G17" t="str">
            <v>VIDRO TEMP.</v>
          </cell>
        </row>
        <row r="18">
          <cell r="F18">
            <v>2.1</v>
          </cell>
          <cell r="G18" t="str">
            <v>BANDEIRA</v>
          </cell>
        </row>
        <row r="20">
          <cell r="A20" t="str">
            <v>J1</v>
          </cell>
          <cell r="B20" t="str">
            <v>EXTERNA</v>
          </cell>
          <cell r="D20">
            <v>2</v>
          </cell>
          <cell r="E20">
            <v>1.6</v>
          </cell>
          <cell r="F20">
            <v>1.1000000000000001</v>
          </cell>
          <cell r="G20" t="str">
            <v>BASC/ FIXA</v>
          </cell>
        </row>
        <row r="21">
          <cell r="A21" t="str">
            <v>J2</v>
          </cell>
          <cell r="B21" t="str">
            <v>EXTERNA</v>
          </cell>
          <cell r="D21">
            <v>1.2</v>
          </cell>
          <cell r="E21">
            <v>0.6</v>
          </cell>
          <cell r="F21">
            <v>2.1</v>
          </cell>
          <cell r="G21" t="str">
            <v>MAXIM-AR</v>
          </cell>
        </row>
        <row r="22">
          <cell r="A22" t="str">
            <v>J3</v>
          </cell>
          <cell r="B22" t="str">
            <v>EXTERNA</v>
          </cell>
          <cell r="D22">
            <v>3.93</v>
          </cell>
          <cell r="E22">
            <v>0.6</v>
          </cell>
          <cell r="F22">
            <v>2.1</v>
          </cell>
          <cell r="G22" t="str">
            <v>MAXIM-AR</v>
          </cell>
        </row>
        <row r="23">
          <cell r="A23" t="str">
            <v>J4</v>
          </cell>
          <cell r="B23" t="str">
            <v>EXTERNA</v>
          </cell>
          <cell r="D23">
            <v>3.85</v>
          </cell>
          <cell r="E23">
            <v>0.6</v>
          </cell>
          <cell r="F23">
            <v>2.1</v>
          </cell>
          <cell r="G23" t="str">
            <v>MAXIM-AR</v>
          </cell>
        </row>
        <row r="24">
          <cell r="A24" t="str">
            <v>J5</v>
          </cell>
          <cell r="B24" t="str">
            <v>EXTERNA</v>
          </cell>
          <cell r="D24">
            <v>3.8</v>
          </cell>
          <cell r="E24">
            <v>0.6</v>
          </cell>
          <cell r="F24">
            <v>2.1</v>
          </cell>
          <cell r="G24" t="str">
            <v>MAXIM-AR</v>
          </cell>
        </row>
        <row r="25">
          <cell r="A25" t="str">
            <v>J6</v>
          </cell>
          <cell r="B25" t="str">
            <v>EXTERNA</v>
          </cell>
          <cell r="D25">
            <v>5.53</v>
          </cell>
          <cell r="E25">
            <v>0.6</v>
          </cell>
          <cell r="F25">
            <v>2.1</v>
          </cell>
          <cell r="G25" t="str">
            <v>MAXIM-AR</v>
          </cell>
        </row>
        <row r="26">
          <cell r="A26" t="str">
            <v>J7</v>
          </cell>
          <cell r="B26" t="str">
            <v>EXTERNA</v>
          </cell>
        </row>
        <row r="27">
          <cell r="A27" t="str">
            <v>J8</v>
          </cell>
          <cell r="B27" t="str">
            <v>EXTERNA</v>
          </cell>
          <cell r="D27">
            <v>1.4</v>
          </cell>
          <cell r="E27">
            <v>1.6</v>
          </cell>
          <cell r="F27">
            <v>1.1000000000000001</v>
          </cell>
          <cell r="G27" t="str">
            <v>BASC/ FIXA</v>
          </cell>
        </row>
        <row r="28">
          <cell r="A28" t="str">
            <v>J9</v>
          </cell>
          <cell r="B28" t="str">
            <v>EXTERNA</v>
          </cell>
          <cell r="D28">
            <v>1.59</v>
          </cell>
          <cell r="E28">
            <v>2.7</v>
          </cell>
          <cell r="G28" t="str">
            <v>FIXA</v>
          </cell>
        </row>
        <row r="30">
          <cell r="A30" t="str">
            <v>JE1</v>
          </cell>
          <cell r="B30" t="str">
            <v>COMBOGÓ EXISTENTE</v>
          </cell>
          <cell r="D30">
            <v>6.8</v>
          </cell>
          <cell r="E30">
            <v>2.4</v>
          </cell>
          <cell r="G30" t="str">
            <v>EXISTENTE</v>
          </cell>
        </row>
        <row r="32">
          <cell r="A32" t="str">
            <v>JE1</v>
          </cell>
          <cell r="B32" t="str">
            <v>JANELAS EXISTENTES</v>
          </cell>
          <cell r="D32">
            <v>1.2</v>
          </cell>
          <cell r="E32">
            <v>0.4</v>
          </cell>
          <cell r="F32">
            <v>1.65</v>
          </cell>
          <cell r="G32" t="str">
            <v>EXISTENTE</v>
          </cell>
        </row>
        <row r="33">
          <cell r="A33" t="str">
            <v>JE2</v>
          </cell>
          <cell r="B33" t="str">
            <v>JANELAS EXISTENTES</v>
          </cell>
          <cell r="D33">
            <v>3.35</v>
          </cell>
          <cell r="E33">
            <v>2</v>
          </cell>
          <cell r="F33">
            <v>0.3</v>
          </cell>
          <cell r="G33" t="str">
            <v>EXISTENTE</v>
          </cell>
        </row>
        <row r="34">
          <cell r="A34" t="str">
            <v>JE3</v>
          </cell>
          <cell r="B34" t="str">
            <v>JANELAS EXISTENTES</v>
          </cell>
          <cell r="D34">
            <v>3.4</v>
          </cell>
          <cell r="E34">
            <v>2</v>
          </cell>
          <cell r="F34">
            <v>0.3</v>
          </cell>
          <cell r="G34" t="str">
            <v>EXISTENTE</v>
          </cell>
        </row>
        <row r="35">
          <cell r="A35" t="str">
            <v>JE4</v>
          </cell>
          <cell r="B35" t="str">
            <v>JANELAS EXISTENTES</v>
          </cell>
          <cell r="D35">
            <v>4.1500000000000004</v>
          </cell>
          <cell r="E35">
            <v>2</v>
          </cell>
          <cell r="F35">
            <v>0.3</v>
          </cell>
          <cell r="G35" t="str">
            <v>EXISTENTE</v>
          </cell>
        </row>
        <row r="36">
          <cell r="A36" t="str">
            <v>JE5</v>
          </cell>
          <cell r="B36" t="str">
            <v>JANELAS EXISTENTES</v>
          </cell>
          <cell r="D36">
            <v>5.65</v>
          </cell>
          <cell r="E36">
            <v>2</v>
          </cell>
          <cell r="F36">
            <v>0.3</v>
          </cell>
          <cell r="G36" t="str">
            <v>EXISTENTE</v>
          </cell>
        </row>
        <row r="37">
          <cell r="A37" t="str">
            <v>JE6</v>
          </cell>
          <cell r="B37" t="str">
            <v>JANELAS EXISTENTES</v>
          </cell>
        </row>
        <row r="38">
          <cell r="A38" t="str">
            <v>JE7</v>
          </cell>
          <cell r="B38" t="str">
            <v>JANELAS EXISTENTES</v>
          </cell>
        </row>
        <row r="39">
          <cell r="A39" t="str">
            <v>JE8</v>
          </cell>
          <cell r="B39" t="str">
            <v>JANELAS EXISTENTES</v>
          </cell>
        </row>
        <row r="40">
          <cell r="A40" t="str">
            <v>JE9</v>
          </cell>
          <cell r="B40" t="str">
            <v>JANELAS EXISTENTES</v>
          </cell>
        </row>
        <row r="41">
          <cell r="A41" t="str">
            <v>JE10</v>
          </cell>
          <cell r="B41" t="str">
            <v>JANELAS EXISTENTES</v>
          </cell>
        </row>
        <row r="42">
          <cell r="A42" t="str">
            <v>JE11</v>
          </cell>
          <cell r="B42" t="str">
            <v>JANELAS EXISTENTES</v>
          </cell>
        </row>
        <row r="43">
          <cell r="A43" t="str">
            <v>JE12</v>
          </cell>
          <cell r="B43" t="str">
            <v>JANELAS EXISTENTES</v>
          </cell>
        </row>
        <row r="44">
          <cell r="A44" t="str">
            <v>JE13</v>
          </cell>
          <cell r="B44" t="str">
            <v>JANELAS EXISTENTES</v>
          </cell>
        </row>
        <row r="45">
          <cell r="A45" t="str">
            <v>JE14</v>
          </cell>
          <cell r="B45" t="str">
            <v>JANELAS EXISTENTES</v>
          </cell>
        </row>
        <row r="46">
          <cell r="A46" t="str">
            <v>JE15</v>
          </cell>
          <cell r="B46" t="str">
            <v>JANELAS EXISTENTES</v>
          </cell>
        </row>
        <row r="48">
          <cell r="A48" t="str">
            <v>V1</v>
          </cell>
          <cell r="B48" t="str">
            <v>ATENDIMENTO</v>
          </cell>
        </row>
        <row r="50">
          <cell r="A50" t="str">
            <v>P8</v>
          </cell>
          <cell r="B50" t="str">
            <v>PORTA DE BOX - VINCULADO DE DIVISÓRIAS</v>
          </cell>
        </row>
        <row r="51">
          <cell r="A51" t="str">
            <v>P8</v>
          </cell>
          <cell r="B51" t="str">
            <v>PORTA DE BOX – PAREDE</v>
          </cell>
        </row>
        <row r="54">
          <cell r="A54" t="str">
            <v>T O T A L</v>
          </cell>
        </row>
      </sheetData>
      <sheetData sheetId="11"/>
      <sheetData sheetId="12"/>
      <sheetData sheetId="13"/>
      <sheetData sheetId="14"/>
      <sheetData sheetId="15"/>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
    </sheetNames>
    <sheetDataSet>
      <sheetData sheetId="0"/>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692"/>
  <sheetViews>
    <sheetView showGridLines="0" tabSelected="1" view="pageBreakPreview" zoomScaleNormal="100" zoomScaleSheetLayoutView="100" workbookViewId="0">
      <pane xSplit="6" ySplit="10" topLeftCell="G683" activePane="bottomRight" state="frozen"/>
      <selection pane="topRight" activeCell="Q1" sqref="Q1"/>
      <selection pane="bottomLeft" activeCell="A12" sqref="A12"/>
      <selection pane="bottomRight" activeCell="J16" sqref="J16"/>
    </sheetView>
  </sheetViews>
  <sheetFormatPr defaultRowHeight="12" x14ac:dyDescent="0.25"/>
  <cols>
    <col min="1" max="1" width="8.140625" style="57" customWidth="1"/>
    <col min="2" max="2" width="58.5703125" style="176" customWidth="1"/>
    <col min="3" max="3" width="9" style="57" bestFit="1" customWidth="1"/>
    <col min="4" max="4" width="10.85546875" style="57" bestFit="1" customWidth="1"/>
    <col min="5" max="5" width="11" style="343" customWidth="1"/>
    <col min="6" max="6" width="10.85546875" style="343" customWidth="1"/>
    <col min="7" max="7" width="3" style="41" customWidth="1"/>
    <col min="8" max="8" width="6.28515625" style="41" customWidth="1"/>
    <col min="9" max="9" width="14" style="41" customWidth="1"/>
    <col min="10" max="10" width="8.28515625" style="41" customWidth="1"/>
    <col min="11" max="11" width="50" style="41" customWidth="1"/>
    <col min="12" max="12" width="7.7109375" style="41" customWidth="1"/>
    <col min="13" max="13" width="11.28515625" style="41" customWidth="1"/>
    <col min="14" max="15" width="14.28515625" style="41" bestFit="1" customWidth="1"/>
    <col min="16" max="16" width="14.5703125" style="41" customWidth="1"/>
    <col min="17" max="17" width="13" style="41" bestFit="1" customWidth="1"/>
    <col min="18" max="18" width="11.28515625" style="41" customWidth="1"/>
    <col min="19" max="19" width="10.140625" style="41" bestFit="1" customWidth="1"/>
    <col min="20" max="21" width="14.28515625" style="41" bestFit="1" customWidth="1"/>
    <col min="22" max="22" width="14" style="41" customWidth="1"/>
    <col min="23" max="23" width="14.140625" style="41" customWidth="1"/>
    <col min="24" max="25" width="16.7109375" style="41" customWidth="1"/>
    <col min="26" max="26" width="5.42578125" style="41" customWidth="1"/>
    <col min="27" max="27" width="9.140625" style="41"/>
    <col min="28" max="28" width="15.28515625" style="41" customWidth="1"/>
    <col min="29" max="262" width="9.140625" style="41"/>
    <col min="263" max="263" width="3" style="41" customWidth="1"/>
    <col min="264" max="264" width="6.28515625" style="41" customWidth="1"/>
    <col min="265" max="265" width="14" style="41" customWidth="1"/>
    <col min="266" max="266" width="8.28515625" style="41" customWidth="1"/>
    <col min="267" max="267" width="50" style="41" customWidth="1"/>
    <col min="268" max="268" width="7.7109375" style="41" customWidth="1"/>
    <col min="269" max="269" width="11.28515625" style="41" customWidth="1"/>
    <col min="270" max="271" width="14.28515625" style="41" bestFit="1" customWidth="1"/>
    <col min="272" max="272" width="14.5703125" style="41" customWidth="1"/>
    <col min="273" max="273" width="13" style="41" bestFit="1" customWidth="1"/>
    <col min="274" max="274" width="11.28515625" style="41" customWidth="1"/>
    <col min="275" max="275" width="10.140625" style="41" bestFit="1" customWidth="1"/>
    <col min="276" max="277" width="14.28515625" style="41" bestFit="1" customWidth="1"/>
    <col min="278" max="278" width="14" style="41" customWidth="1"/>
    <col min="279" max="279" width="14.140625" style="41" customWidth="1"/>
    <col min="280" max="281" width="16.7109375" style="41" customWidth="1"/>
    <col min="282" max="282" width="5.42578125" style="41" customWidth="1"/>
    <col min="283" max="283" width="9.140625" style="41"/>
    <col min="284" max="284" width="15.28515625" style="41" customWidth="1"/>
    <col min="285" max="518" width="9.140625" style="41"/>
    <col min="519" max="519" width="3" style="41" customWidth="1"/>
    <col min="520" max="520" width="6.28515625" style="41" customWidth="1"/>
    <col min="521" max="521" width="14" style="41" customWidth="1"/>
    <col min="522" max="522" width="8.28515625" style="41" customWidth="1"/>
    <col min="523" max="523" width="50" style="41" customWidth="1"/>
    <col min="524" max="524" width="7.7109375" style="41" customWidth="1"/>
    <col min="525" max="525" width="11.28515625" style="41" customWidth="1"/>
    <col min="526" max="527" width="14.28515625" style="41" bestFit="1" customWidth="1"/>
    <col min="528" max="528" width="14.5703125" style="41" customWidth="1"/>
    <col min="529" max="529" width="13" style="41" bestFit="1" customWidth="1"/>
    <col min="530" max="530" width="11.28515625" style="41" customWidth="1"/>
    <col min="531" max="531" width="10.140625" style="41" bestFit="1" customWidth="1"/>
    <col min="532" max="533" width="14.28515625" style="41" bestFit="1" customWidth="1"/>
    <col min="534" max="534" width="14" style="41" customWidth="1"/>
    <col min="535" max="535" width="14.140625" style="41" customWidth="1"/>
    <col min="536" max="537" width="16.7109375" style="41" customWidth="1"/>
    <col min="538" max="538" width="5.42578125" style="41" customWidth="1"/>
    <col min="539" max="539" width="9.140625" style="41"/>
    <col min="540" max="540" width="15.28515625" style="41" customWidth="1"/>
    <col min="541" max="774" width="9.140625" style="41"/>
    <col min="775" max="775" width="3" style="41" customWidth="1"/>
    <col min="776" max="776" width="6.28515625" style="41" customWidth="1"/>
    <col min="777" max="777" width="14" style="41" customWidth="1"/>
    <col min="778" max="778" width="8.28515625" style="41" customWidth="1"/>
    <col min="779" max="779" width="50" style="41" customWidth="1"/>
    <col min="780" max="780" width="7.7109375" style="41" customWidth="1"/>
    <col min="781" max="781" width="11.28515625" style="41" customWidth="1"/>
    <col min="782" max="783" width="14.28515625" style="41" bestFit="1" customWidth="1"/>
    <col min="784" max="784" width="14.5703125" style="41" customWidth="1"/>
    <col min="785" max="785" width="13" style="41" bestFit="1" customWidth="1"/>
    <col min="786" max="786" width="11.28515625" style="41" customWidth="1"/>
    <col min="787" max="787" width="10.140625" style="41" bestFit="1" customWidth="1"/>
    <col min="788" max="789" width="14.28515625" style="41" bestFit="1" customWidth="1"/>
    <col min="790" max="790" width="14" style="41" customWidth="1"/>
    <col min="791" max="791" width="14.140625" style="41" customWidth="1"/>
    <col min="792" max="793" width="16.7109375" style="41" customWidth="1"/>
    <col min="794" max="794" width="5.42578125" style="41" customWidth="1"/>
    <col min="795" max="795" width="9.140625" style="41"/>
    <col min="796" max="796" width="15.28515625" style="41" customWidth="1"/>
    <col min="797" max="1030" width="9.140625" style="41"/>
    <col min="1031" max="1031" width="3" style="41" customWidth="1"/>
    <col min="1032" max="1032" width="6.28515625" style="41" customWidth="1"/>
    <col min="1033" max="1033" width="14" style="41" customWidth="1"/>
    <col min="1034" max="1034" width="8.28515625" style="41" customWidth="1"/>
    <col min="1035" max="1035" width="50" style="41" customWidth="1"/>
    <col min="1036" max="1036" width="7.7109375" style="41" customWidth="1"/>
    <col min="1037" max="1037" width="11.28515625" style="41" customWidth="1"/>
    <col min="1038" max="1039" width="14.28515625" style="41" bestFit="1" customWidth="1"/>
    <col min="1040" max="1040" width="14.5703125" style="41" customWidth="1"/>
    <col min="1041" max="1041" width="13" style="41" bestFit="1" customWidth="1"/>
    <col min="1042" max="1042" width="11.28515625" style="41" customWidth="1"/>
    <col min="1043" max="1043" width="10.140625" style="41" bestFit="1" customWidth="1"/>
    <col min="1044" max="1045" width="14.28515625" style="41" bestFit="1" customWidth="1"/>
    <col min="1046" max="1046" width="14" style="41" customWidth="1"/>
    <col min="1047" max="1047" width="14.140625" style="41" customWidth="1"/>
    <col min="1048" max="1049" width="16.7109375" style="41" customWidth="1"/>
    <col min="1050" max="1050" width="5.42578125" style="41" customWidth="1"/>
    <col min="1051" max="1051" width="9.140625" style="41"/>
    <col min="1052" max="1052" width="15.28515625" style="41" customWidth="1"/>
    <col min="1053" max="1286" width="9.140625" style="41"/>
    <col min="1287" max="1287" width="3" style="41" customWidth="1"/>
    <col min="1288" max="1288" width="6.28515625" style="41" customWidth="1"/>
    <col min="1289" max="1289" width="14" style="41" customWidth="1"/>
    <col min="1290" max="1290" width="8.28515625" style="41" customWidth="1"/>
    <col min="1291" max="1291" width="50" style="41" customWidth="1"/>
    <col min="1292" max="1292" width="7.7109375" style="41" customWidth="1"/>
    <col min="1293" max="1293" width="11.28515625" style="41" customWidth="1"/>
    <col min="1294" max="1295" width="14.28515625" style="41" bestFit="1" customWidth="1"/>
    <col min="1296" max="1296" width="14.5703125" style="41" customWidth="1"/>
    <col min="1297" max="1297" width="13" style="41" bestFit="1" customWidth="1"/>
    <col min="1298" max="1298" width="11.28515625" style="41" customWidth="1"/>
    <col min="1299" max="1299" width="10.140625" style="41" bestFit="1" customWidth="1"/>
    <col min="1300" max="1301" width="14.28515625" style="41" bestFit="1" customWidth="1"/>
    <col min="1302" max="1302" width="14" style="41" customWidth="1"/>
    <col min="1303" max="1303" width="14.140625" style="41" customWidth="1"/>
    <col min="1304" max="1305" width="16.7109375" style="41" customWidth="1"/>
    <col min="1306" max="1306" width="5.42578125" style="41" customWidth="1"/>
    <col min="1307" max="1307" width="9.140625" style="41"/>
    <col min="1308" max="1308" width="15.28515625" style="41" customWidth="1"/>
    <col min="1309" max="1542" width="9.140625" style="41"/>
    <col min="1543" max="1543" width="3" style="41" customWidth="1"/>
    <col min="1544" max="1544" width="6.28515625" style="41" customWidth="1"/>
    <col min="1545" max="1545" width="14" style="41" customWidth="1"/>
    <col min="1546" max="1546" width="8.28515625" style="41" customWidth="1"/>
    <col min="1547" max="1547" width="50" style="41" customWidth="1"/>
    <col min="1548" max="1548" width="7.7109375" style="41" customWidth="1"/>
    <col min="1549" max="1549" width="11.28515625" style="41" customWidth="1"/>
    <col min="1550" max="1551" width="14.28515625" style="41" bestFit="1" customWidth="1"/>
    <col min="1552" max="1552" width="14.5703125" style="41" customWidth="1"/>
    <col min="1553" max="1553" width="13" style="41" bestFit="1" customWidth="1"/>
    <col min="1554" max="1554" width="11.28515625" style="41" customWidth="1"/>
    <col min="1555" max="1555" width="10.140625" style="41" bestFit="1" customWidth="1"/>
    <col min="1556" max="1557" width="14.28515625" style="41" bestFit="1" customWidth="1"/>
    <col min="1558" max="1558" width="14" style="41" customWidth="1"/>
    <col min="1559" max="1559" width="14.140625" style="41" customWidth="1"/>
    <col min="1560" max="1561" width="16.7109375" style="41" customWidth="1"/>
    <col min="1562" max="1562" width="5.42578125" style="41" customWidth="1"/>
    <col min="1563" max="1563" width="9.140625" style="41"/>
    <col min="1564" max="1564" width="15.28515625" style="41" customWidth="1"/>
    <col min="1565" max="1798" width="9.140625" style="41"/>
    <col min="1799" max="1799" width="3" style="41" customWidth="1"/>
    <col min="1800" max="1800" width="6.28515625" style="41" customWidth="1"/>
    <col min="1801" max="1801" width="14" style="41" customWidth="1"/>
    <col min="1802" max="1802" width="8.28515625" style="41" customWidth="1"/>
    <col min="1803" max="1803" width="50" style="41" customWidth="1"/>
    <col min="1804" max="1804" width="7.7109375" style="41" customWidth="1"/>
    <col min="1805" max="1805" width="11.28515625" style="41" customWidth="1"/>
    <col min="1806" max="1807" width="14.28515625" style="41" bestFit="1" customWidth="1"/>
    <col min="1808" max="1808" width="14.5703125" style="41" customWidth="1"/>
    <col min="1809" max="1809" width="13" style="41" bestFit="1" customWidth="1"/>
    <col min="1810" max="1810" width="11.28515625" style="41" customWidth="1"/>
    <col min="1811" max="1811" width="10.140625" style="41" bestFit="1" customWidth="1"/>
    <col min="1812" max="1813" width="14.28515625" style="41" bestFit="1" customWidth="1"/>
    <col min="1814" max="1814" width="14" style="41" customWidth="1"/>
    <col min="1815" max="1815" width="14.140625" style="41" customWidth="1"/>
    <col min="1816" max="1817" width="16.7109375" style="41" customWidth="1"/>
    <col min="1818" max="1818" width="5.42578125" style="41" customWidth="1"/>
    <col min="1819" max="1819" width="9.140625" style="41"/>
    <col min="1820" max="1820" width="15.28515625" style="41" customWidth="1"/>
    <col min="1821" max="2054" width="9.140625" style="41"/>
    <col min="2055" max="2055" width="3" style="41" customWidth="1"/>
    <col min="2056" max="2056" width="6.28515625" style="41" customWidth="1"/>
    <col min="2057" max="2057" width="14" style="41" customWidth="1"/>
    <col min="2058" max="2058" width="8.28515625" style="41" customWidth="1"/>
    <col min="2059" max="2059" width="50" style="41" customWidth="1"/>
    <col min="2060" max="2060" width="7.7109375" style="41" customWidth="1"/>
    <col min="2061" max="2061" width="11.28515625" style="41" customWidth="1"/>
    <col min="2062" max="2063" width="14.28515625" style="41" bestFit="1" customWidth="1"/>
    <col min="2064" max="2064" width="14.5703125" style="41" customWidth="1"/>
    <col min="2065" max="2065" width="13" style="41" bestFit="1" customWidth="1"/>
    <col min="2066" max="2066" width="11.28515625" style="41" customWidth="1"/>
    <col min="2067" max="2067" width="10.140625" style="41" bestFit="1" customWidth="1"/>
    <col min="2068" max="2069" width="14.28515625" style="41" bestFit="1" customWidth="1"/>
    <col min="2070" max="2070" width="14" style="41" customWidth="1"/>
    <col min="2071" max="2071" width="14.140625" style="41" customWidth="1"/>
    <col min="2072" max="2073" width="16.7109375" style="41" customWidth="1"/>
    <col min="2074" max="2074" width="5.42578125" style="41" customWidth="1"/>
    <col min="2075" max="2075" width="9.140625" style="41"/>
    <col min="2076" max="2076" width="15.28515625" style="41" customWidth="1"/>
    <col min="2077" max="2310" width="9.140625" style="41"/>
    <col min="2311" max="2311" width="3" style="41" customWidth="1"/>
    <col min="2312" max="2312" width="6.28515625" style="41" customWidth="1"/>
    <col min="2313" max="2313" width="14" style="41" customWidth="1"/>
    <col min="2314" max="2314" width="8.28515625" style="41" customWidth="1"/>
    <col min="2315" max="2315" width="50" style="41" customWidth="1"/>
    <col min="2316" max="2316" width="7.7109375" style="41" customWidth="1"/>
    <col min="2317" max="2317" width="11.28515625" style="41" customWidth="1"/>
    <col min="2318" max="2319" width="14.28515625" style="41" bestFit="1" customWidth="1"/>
    <col min="2320" max="2320" width="14.5703125" style="41" customWidth="1"/>
    <col min="2321" max="2321" width="13" style="41" bestFit="1" customWidth="1"/>
    <col min="2322" max="2322" width="11.28515625" style="41" customWidth="1"/>
    <col min="2323" max="2323" width="10.140625" style="41" bestFit="1" customWidth="1"/>
    <col min="2324" max="2325" width="14.28515625" style="41" bestFit="1" customWidth="1"/>
    <col min="2326" max="2326" width="14" style="41" customWidth="1"/>
    <col min="2327" max="2327" width="14.140625" style="41" customWidth="1"/>
    <col min="2328" max="2329" width="16.7109375" style="41" customWidth="1"/>
    <col min="2330" max="2330" width="5.42578125" style="41" customWidth="1"/>
    <col min="2331" max="2331" width="9.140625" style="41"/>
    <col min="2332" max="2332" width="15.28515625" style="41" customWidth="1"/>
    <col min="2333" max="2566" width="9.140625" style="41"/>
    <col min="2567" max="2567" width="3" style="41" customWidth="1"/>
    <col min="2568" max="2568" width="6.28515625" style="41" customWidth="1"/>
    <col min="2569" max="2569" width="14" style="41" customWidth="1"/>
    <col min="2570" max="2570" width="8.28515625" style="41" customWidth="1"/>
    <col min="2571" max="2571" width="50" style="41" customWidth="1"/>
    <col min="2572" max="2572" width="7.7109375" style="41" customWidth="1"/>
    <col min="2573" max="2573" width="11.28515625" style="41" customWidth="1"/>
    <col min="2574" max="2575" width="14.28515625" style="41" bestFit="1" customWidth="1"/>
    <col min="2576" max="2576" width="14.5703125" style="41" customWidth="1"/>
    <col min="2577" max="2577" width="13" style="41" bestFit="1" customWidth="1"/>
    <col min="2578" max="2578" width="11.28515625" style="41" customWidth="1"/>
    <col min="2579" max="2579" width="10.140625" style="41" bestFit="1" customWidth="1"/>
    <col min="2580" max="2581" width="14.28515625" style="41" bestFit="1" customWidth="1"/>
    <col min="2582" max="2582" width="14" style="41" customWidth="1"/>
    <col min="2583" max="2583" width="14.140625" style="41" customWidth="1"/>
    <col min="2584" max="2585" width="16.7109375" style="41" customWidth="1"/>
    <col min="2586" max="2586" width="5.42578125" style="41" customWidth="1"/>
    <col min="2587" max="2587" width="9.140625" style="41"/>
    <col min="2588" max="2588" width="15.28515625" style="41" customWidth="1"/>
    <col min="2589" max="2822" width="9.140625" style="41"/>
    <col min="2823" max="2823" width="3" style="41" customWidth="1"/>
    <col min="2824" max="2824" width="6.28515625" style="41" customWidth="1"/>
    <col min="2825" max="2825" width="14" style="41" customWidth="1"/>
    <col min="2826" max="2826" width="8.28515625" style="41" customWidth="1"/>
    <col min="2827" max="2827" width="50" style="41" customWidth="1"/>
    <col min="2828" max="2828" width="7.7109375" style="41" customWidth="1"/>
    <col min="2829" max="2829" width="11.28515625" style="41" customWidth="1"/>
    <col min="2830" max="2831" width="14.28515625" style="41" bestFit="1" customWidth="1"/>
    <col min="2832" max="2832" width="14.5703125" style="41" customWidth="1"/>
    <col min="2833" max="2833" width="13" style="41" bestFit="1" customWidth="1"/>
    <col min="2834" max="2834" width="11.28515625" style="41" customWidth="1"/>
    <col min="2835" max="2835" width="10.140625" style="41" bestFit="1" customWidth="1"/>
    <col min="2836" max="2837" width="14.28515625" style="41" bestFit="1" customWidth="1"/>
    <col min="2838" max="2838" width="14" style="41" customWidth="1"/>
    <col min="2839" max="2839" width="14.140625" style="41" customWidth="1"/>
    <col min="2840" max="2841" width="16.7109375" style="41" customWidth="1"/>
    <col min="2842" max="2842" width="5.42578125" style="41" customWidth="1"/>
    <col min="2843" max="2843" width="9.140625" style="41"/>
    <col min="2844" max="2844" width="15.28515625" style="41" customWidth="1"/>
    <col min="2845" max="3078" width="9.140625" style="41"/>
    <col min="3079" max="3079" width="3" style="41" customWidth="1"/>
    <col min="3080" max="3080" width="6.28515625" style="41" customWidth="1"/>
    <col min="3081" max="3081" width="14" style="41" customWidth="1"/>
    <col min="3082" max="3082" width="8.28515625" style="41" customWidth="1"/>
    <col min="3083" max="3083" width="50" style="41" customWidth="1"/>
    <col min="3084" max="3084" width="7.7109375" style="41" customWidth="1"/>
    <col min="3085" max="3085" width="11.28515625" style="41" customWidth="1"/>
    <col min="3086" max="3087" width="14.28515625" style="41" bestFit="1" customWidth="1"/>
    <col min="3088" max="3088" width="14.5703125" style="41" customWidth="1"/>
    <col min="3089" max="3089" width="13" style="41" bestFit="1" customWidth="1"/>
    <col min="3090" max="3090" width="11.28515625" style="41" customWidth="1"/>
    <col min="3091" max="3091" width="10.140625" style="41" bestFit="1" customWidth="1"/>
    <col min="3092" max="3093" width="14.28515625" style="41" bestFit="1" customWidth="1"/>
    <col min="3094" max="3094" width="14" style="41" customWidth="1"/>
    <col min="3095" max="3095" width="14.140625" style="41" customWidth="1"/>
    <col min="3096" max="3097" width="16.7109375" style="41" customWidth="1"/>
    <col min="3098" max="3098" width="5.42578125" style="41" customWidth="1"/>
    <col min="3099" max="3099" width="9.140625" style="41"/>
    <col min="3100" max="3100" width="15.28515625" style="41" customWidth="1"/>
    <col min="3101" max="3334" width="9.140625" style="41"/>
    <col min="3335" max="3335" width="3" style="41" customWidth="1"/>
    <col min="3336" max="3336" width="6.28515625" style="41" customWidth="1"/>
    <col min="3337" max="3337" width="14" style="41" customWidth="1"/>
    <col min="3338" max="3338" width="8.28515625" style="41" customWidth="1"/>
    <col min="3339" max="3339" width="50" style="41" customWidth="1"/>
    <col min="3340" max="3340" width="7.7109375" style="41" customWidth="1"/>
    <col min="3341" max="3341" width="11.28515625" style="41" customWidth="1"/>
    <col min="3342" max="3343" width="14.28515625" style="41" bestFit="1" customWidth="1"/>
    <col min="3344" max="3344" width="14.5703125" style="41" customWidth="1"/>
    <col min="3345" max="3345" width="13" style="41" bestFit="1" customWidth="1"/>
    <col min="3346" max="3346" width="11.28515625" style="41" customWidth="1"/>
    <col min="3347" max="3347" width="10.140625" style="41" bestFit="1" customWidth="1"/>
    <col min="3348" max="3349" width="14.28515625" style="41" bestFit="1" customWidth="1"/>
    <col min="3350" max="3350" width="14" style="41" customWidth="1"/>
    <col min="3351" max="3351" width="14.140625" style="41" customWidth="1"/>
    <col min="3352" max="3353" width="16.7109375" style="41" customWidth="1"/>
    <col min="3354" max="3354" width="5.42578125" style="41" customWidth="1"/>
    <col min="3355" max="3355" width="9.140625" style="41"/>
    <col min="3356" max="3356" width="15.28515625" style="41" customWidth="1"/>
    <col min="3357" max="3590" width="9.140625" style="41"/>
    <col min="3591" max="3591" width="3" style="41" customWidth="1"/>
    <col min="3592" max="3592" width="6.28515625" style="41" customWidth="1"/>
    <col min="3593" max="3593" width="14" style="41" customWidth="1"/>
    <col min="3594" max="3594" width="8.28515625" style="41" customWidth="1"/>
    <col min="3595" max="3595" width="50" style="41" customWidth="1"/>
    <col min="3596" max="3596" width="7.7109375" style="41" customWidth="1"/>
    <col min="3597" max="3597" width="11.28515625" style="41" customWidth="1"/>
    <col min="3598" max="3599" width="14.28515625" style="41" bestFit="1" customWidth="1"/>
    <col min="3600" max="3600" width="14.5703125" style="41" customWidth="1"/>
    <col min="3601" max="3601" width="13" style="41" bestFit="1" customWidth="1"/>
    <col min="3602" max="3602" width="11.28515625" style="41" customWidth="1"/>
    <col min="3603" max="3603" width="10.140625" style="41" bestFit="1" customWidth="1"/>
    <col min="3604" max="3605" width="14.28515625" style="41" bestFit="1" customWidth="1"/>
    <col min="3606" max="3606" width="14" style="41" customWidth="1"/>
    <col min="3607" max="3607" width="14.140625" style="41" customWidth="1"/>
    <col min="3608" max="3609" width="16.7109375" style="41" customWidth="1"/>
    <col min="3610" max="3610" width="5.42578125" style="41" customWidth="1"/>
    <col min="3611" max="3611" width="9.140625" style="41"/>
    <col min="3612" max="3612" width="15.28515625" style="41" customWidth="1"/>
    <col min="3613" max="3846" width="9.140625" style="41"/>
    <col min="3847" max="3847" width="3" style="41" customWidth="1"/>
    <col min="3848" max="3848" width="6.28515625" style="41" customWidth="1"/>
    <col min="3849" max="3849" width="14" style="41" customWidth="1"/>
    <col min="3850" max="3850" width="8.28515625" style="41" customWidth="1"/>
    <col min="3851" max="3851" width="50" style="41" customWidth="1"/>
    <col min="3852" max="3852" width="7.7109375" style="41" customWidth="1"/>
    <col min="3853" max="3853" width="11.28515625" style="41" customWidth="1"/>
    <col min="3854" max="3855" width="14.28515625" style="41" bestFit="1" customWidth="1"/>
    <col min="3856" max="3856" width="14.5703125" style="41" customWidth="1"/>
    <col min="3857" max="3857" width="13" style="41" bestFit="1" customWidth="1"/>
    <col min="3858" max="3858" width="11.28515625" style="41" customWidth="1"/>
    <col min="3859" max="3859" width="10.140625" style="41" bestFit="1" customWidth="1"/>
    <col min="3860" max="3861" width="14.28515625" style="41" bestFit="1" customWidth="1"/>
    <col min="3862" max="3862" width="14" style="41" customWidth="1"/>
    <col min="3863" max="3863" width="14.140625" style="41" customWidth="1"/>
    <col min="3864" max="3865" width="16.7109375" style="41" customWidth="1"/>
    <col min="3866" max="3866" width="5.42578125" style="41" customWidth="1"/>
    <col min="3867" max="3867" width="9.140625" style="41"/>
    <col min="3868" max="3868" width="15.28515625" style="41" customWidth="1"/>
    <col min="3869" max="4102" width="9.140625" style="41"/>
    <col min="4103" max="4103" width="3" style="41" customWidth="1"/>
    <col min="4104" max="4104" width="6.28515625" style="41" customWidth="1"/>
    <col min="4105" max="4105" width="14" style="41" customWidth="1"/>
    <col min="4106" max="4106" width="8.28515625" style="41" customWidth="1"/>
    <col min="4107" max="4107" width="50" style="41" customWidth="1"/>
    <col min="4108" max="4108" width="7.7109375" style="41" customWidth="1"/>
    <col min="4109" max="4109" width="11.28515625" style="41" customWidth="1"/>
    <col min="4110" max="4111" width="14.28515625" style="41" bestFit="1" customWidth="1"/>
    <col min="4112" max="4112" width="14.5703125" style="41" customWidth="1"/>
    <col min="4113" max="4113" width="13" style="41" bestFit="1" customWidth="1"/>
    <col min="4114" max="4114" width="11.28515625" style="41" customWidth="1"/>
    <col min="4115" max="4115" width="10.140625" style="41" bestFit="1" customWidth="1"/>
    <col min="4116" max="4117" width="14.28515625" style="41" bestFit="1" customWidth="1"/>
    <col min="4118" max="4118" width="14" style="41" customWidth="1"/>
    <col min="4119" max="4119" width="14.140625" style="41" customWidth="1"/>
    <col min="4120" max="4121" width="16.7109375" style="41" customWidth="1"/>
    <col min="4122" max="4122" width="5.42578125" style="41" customWidth="1"/>
    <col min="4123" max="4123" width="9.140625" style="41"/>
    <col min="4124" max="4124" width="15.28515625" style="41" customWidth="1"/>
    <col min="4125" max="4358" width="9.140625" style="41"/>
    <col min="4359" max="4359" width="3" style="41" customWidth="1"/>
    <col min="4360" max="4360" width="6.28515625" style="41" customWidth="1"/>
    <col min="4361" max="4361" width="14" style="41" customWidth="1"/>
    <col min="4362" max="4362" width="8.28515625" style="41" customWidth="1"/>
    <col min="4363" max="4363" width="50" style="41" customWidth="1"/>
    <col min="4364" max="4364" width="7.7109375" style="41" customWidth="1"/>
    <col min="4365" max="4365" width="11.28515625" style="41" customWidth="1"/>
    <col min="4366" max="4367" width="14.28515625" style="41" bestFit="1" customWidth="1"/>
    <col min="4368" max="4368" width="14.5703125" style="41" customWidth="1"/>
    <col min="4369" max="4369" width="13" style="41" bestFit="1" customWidth="1"/>
    <col min="4370" max="4370" width="11.28515625" style="41" customWidth="1"/>
    <col min="4371" max="4371" width="10.140625" style="41" bestFit="1" customWidth="1"/>
    <col min="4372" max="4373" width="14.28515625" style="41" bestFit="1" customWidth="1"/>
    <col min="4374" max="4374" width="14" style="41" customWidth="1"/>
    <col min="4375" max="4375" width="14.140625" style="41" customWidth="1"/>
    <col min="4376" max="4377" width="16.7109375" style="41" customWidth="1"/>
    <col min="4378" max="4378" width="5.42578125" style="41" customWidth="1"/>
    <col min="4379" max="4379" width="9.140625" style="41"/>
    <col min="4380" max="4380" width="15.28515625" style="41" customWidth="1"/>
    <col min="4381" max="4614" width="9.140625" style="41"/>
    <col min="4615" max="4615" width="3" style="41" customWidth="1"/>
    <col min="4616" max="4616" width="6.28515625" style="41" customWidth="1"/>
    <col min="4617" max="4617" width="14" style="41" customWidth="1"/>
    <col min="4618" max="4618" width="8.28515625" style="41" customWidth="1"/>
    <col min="4619" max="4619" width="50" style="41" customWidth="1"/>
    <col min="4620" max="4620" width="7.7109375" style="41" customWidth="1"/>
    <col min="4621" max="4621" width="11.28515625" style="41" customWidth="1"/>
    <col min="4622" max="4623" width="14.28515625" style="41" bestFit="1" customWidth="1"/>
    <col min="4624" max="4624" width="14.5703125" style="41" customWidth="1"/>
    <col min="4625" max="4625" width="13" style="41" bestFit="1" customWidth="1"/>
    <col min="4626" max="4626" width="11.28515625" style="41" customWidth="1"/>
    <col min="4627" max="4627" width="10.140625" style="41" bestFit="1" customWidth="1"/>
    <col min="4628" max="4629" width="14.28515625" style="41" bestFit="1" customWidth="1"/>
    <col min="4630" max="4630" width="14" style="41" customWidth="1"/>
    <col min="4631" max="4631" width="14.140625" style="41" customWidth="1"/>
    <col min="4632" max="4633" width="16.7109375" style="41" customWidth="1"/>
    <col min="4634" max="4634" width="5.42578125" style="41" customWidth="1"/>
    <col min="4635" max="4635" width="9.140625" style="41"/>
    <col min="4636" max="4636" width="15.28515625" style="41" customWidth="1"/>
    <col min="4637" max="4870" width="9.140625" style="41"/>
    <col min="4871" max="4871" width="3" style="41" customWidth="1"/>
    <col min="4872" max="4872" width="6.28515625" style="41" customWidth="1"/>
    <col min="4873" max="4873" width="14" style="41" customWidth="1"/>
    <col min="4874" max="4874" width="8.28515625" style="41" customWidth="1"/>
    <col min="4875" max="4875" width="50" style="41" customWidth="1"/>
    <col min="4876" max="4876" width="7.7109375" style="41" customWidth="1"/>
    <col min="4877" max="4877" width="11.28515625" style="41" customWidth="1"/>
    <col min="4878" max="4879" width="14.28515625" style="41" bestFit="1" customWidth="1"/>
    <col min="4880" max="4880" width="14.5703125" style="41" customWidth="1"/>
    <col min="4881" max="4881" width="13" style="41" bestFit="1" customWidth="1"/>
    <col min="4882" max="4882" width="11.28515625" style="41" customWidth="1"/>
    <col min="4883" max="4883" width="10.140625" style="41" bestFit="1" customWidth="1"/>
    <col min="4884" max="4885" width="14.28515625" style="41" bestFit="1" customWidth="1"/>
    <col min="4886" max="4886" width="14" style="41" customWidth="1"/>
    <col min="4887" max="4887" width="14.140625" style="41" customWidth="1"/>
    <col min="4888" max="4889" width="16.7109375" style="41" customWidth="1"/>
    <col min="4890" max="4890" width="5.42578125" style="41" customWidth="1"/>
    <col min="4891" max="4891" width="9.140625" style="41"/>
    <col min="4892" max="4892" width="15.28515625" style="41" customWidth="1"/>
    <col min="4893" max="5126" width="9.140625" style="41"/>
    <col min="5127" max="5127" width="3" style="41" customWidth="1"/>
    <col min="5128" max="5128" width="6.28515625" style="41" customWidth="1"/>
    <col min="5129" max="5129" width="14" style="41" customWidth="1"/>
    <col min="5130" max="5130" width="8.28515625" style="41" customWidth="1"/>
    <col min="5131" max="5131" width="50" style="41" customWidth="1"/>
    <col min="5132" max="5132" width="7.7109375" style="41" customWidth="1"/>
    <col min="5133" max="5133" width="11.28515625" style="41" customWidth="1"/>
    <col min="5134" max="5135" width="14.28515625" style="41" bestFit="1" customWidth="1"/>
    <col min="5136" max="5136" width="14.5703125" style="41" customWidth="1"/>
    <col min="5137" max="5137" width="13" style="41" bestFit="1" customWidth="1"/>
    <col min="5138" max="5138" width="11.28515625" style="41" customWidth="1"/>
    <col min="5139" max="5139" width="10.140625" style="41" bestFit="1" customWidth="1"/>
    <col min="5140" max="5141" width="14.28515625" style="41" bestFit="1" customWidth="1"/>
    <col min="5142" max="5142" width="14" style="41" customWidth="1"/>
    <col min="5143" max="5143" width="14.140625" style="41" customWidth="1"/>
    <col min="5144" max="5145" width="16.7109375" style="41" customWidth="1"/>
    <col min="5146" max="5146" width="5.42578125" style="41" customWidth="1"/>
    <col min="5147" max="5147" width="9.140625" style="41"/>
    <col min="5148" max="5148" width="15.28515625" style="41" customWidth="1"/>
    <col min="5149" max="5382" width="9.140625" style="41"/>
    <col min="5383" max="5383" width="3" style="41" customWidth="1"/>
    <col min="5384" max="5384" width="6.28515625" style="41" customWidth="1"/>
    <col min="5385" max="5385" width="14" style="41" customWidth="1"/>
    <col min="5386" max="5386" width="8.28515625" style="41" customWidth="1"/>
    <col min="5387" max="5387" width="50" style="41" customWidth="1"/>
    <col min="5388" max="5388" width="7.7109375" style="41" customWidth="1"/>
    <col min="5389" max="5389" width="11.28515625" style="41" customWidth="1"/>
    <col min="5390" max="5391" width="14.28515625" style="41" bestFit="1" customWidth="1"/>
    <col min="5392" max="5392" width="14.5703125" style="41" customWidth="1"/>
    <col min="5393" max="5393" width="13" style="41" bestFit="1" customWidth="1"/>
    <col min="5394" max="5394" width="11.28515625" style="41" customWidth="1"/>
    <col min="5395" max="5395" width="10.140625" style="41" bestFit="1" customWidth="1"/>
    <col min="5396" max="5397" width="14.28515625" style="41" bestFit="1" customWidth="1"/>
    <col min="5398" max="5398" width="14" style="41" customWidth="1"/>
    <col min="5399" max="5399" width="14.140625" style="41" customWidth="1"/>
    <col min="5400" max="5401" width="16.7109375" style="41" customWidth="1"/>
    <col min="5402" max="5402" width="5.42578125" style="41" customWidth="1"/>
    <col min="5403" max="5403" width="9.140625" style="41"/>
    <col min="5404" max="5404" width="15.28515625" style="41" customWidth="1"/>
    <col min="5405" max="5638" width="9.140625" style="41"/>
    <col min="5639" max="5639" width="3" style="41" customWidth="1"/>
    <col min="5640" max="5640" width="6.28515625" style="41" customWidth="1"/>
    <col min="5641" max="5641" width="14" style="41" customWidth="1"/>
    <col min="5642" max="5642" width="8.28515625" style="41" customWidth="1"/>
    <col min="5643" max="5643" width="50" style="41" customWidth="1"/>
    <col min="5644" max="5644" width="7.7109375" style="41" customWidth="1"/>
    <col min="5645" max="5645" width="11.28515625" style="41" customWidth="1"/>
    <col min="5646" max="5647" width="14.28515625" style="41" bestFit="1" customWidth="1"/>
    <col min="5648" max="5648" width="14.5703125" style="41" customWidth="1"/>
    <col min="5649" max="5649" width="13" style="41" bestFit="1" customWidth="1"/>
    <col min="5650" max="5650" width="11.28515625" style="41" customWidth="1"/>
    <col min="5651" max="5651" width="10.140625" style="41" bestFit="1" customWidth="1"/>
    <col min="5652" max="5653" width="14.28515625" style="41" bestFit="1" customWidth="1"/>
    <col min="5654" max="5654" width="14" style="41" customWidth="1"/>
    <col min="5655" max="5655" width="14.140625" style="41" customWidth="1"/>
    <col min="5656" max="5657" width="16.7109375" style="41" customWidth="1"/>
    <col min="5658" max="5658" width="5.42578125" style="41" customWidth="1"/>
    <col min="5659" max="5659" width="9.140625" style="41"/>
    <col min="5660" max="5660" width="15.28515625" style="41" customWidth="1"/>
    <col min="5661" max="5894" width="9.140625" style="41"/>
    <col min="5895" max="5895" width="3" style="41" customWidth="1"/>
    <col min="5896" max="5896" width="6.28515625" style="41" customWidth="1"/>
    <col min="5897" max="5897" width="14" style="41" customWidth="1"/>
    <col min="5898" max="5898" width="8.28515625" style="41" customWidth="1"/>
    <col min="5899" max="5899" width="50" style="41" customWidth="1"/>
    <col min="5900" max="5900" width="7.7109375" style="41" customWidth="1"/>
    <col min="5901" max="5901" width="11.28515625" style="41" customWidth="1"/>
    <col min="5902" max="5903" width="14.28515625" style="41" bestFit="1" customWidth="1"/>
    <col min="5904" max="5904" width="14.5703125" style="41" customWidth="1"/>
    <col min="5905" max="5905" width="13" style="41" bestFit="1" customWidth="1"/>
    <col min="5906" max="5906" width="11.28515625" style="41" customWidth="1"/>
    <col min="5907" max="5907" width="10.140625" style="41" bestFit="1" customWidth="1"/>
    <col min="5908" max="5909" width="14.28515625" style="41" bestFit="1" customWidth="1"/>
    <col min="5910" max="5910" width="14" style="41" customWidth="1"/>
    <col min="5911" max="5911" width="14.140625" style="41" customWidth="1"/>
    <col min="5912" max="5913" width="16.7109375" style="41" customWidth="1"/>
    <col min="5914" max="5914" width="5.42578125" style="41" customWidth="1"/>
    <col min="5915" max="5915" width="9.140625" style="41"/>
    <col min="5916" max="5916" width="15.28515625" style="41" customWidth="1"/>
    <col min="5917" max="6150" width="9.140625" style="41"/>
    <col min="6151" max="6151" width="3" style="41" customWidth="1"/>
    <col min="6152" max="6152" width="6.28515625" style="41" customWidth="1"/>
    <col min="6153" max="6153" width="14" style="41" customWidth="1"/>
    <col min="6154" max="6154" width="8.28515625" style="41" customWidth="1"/>
    <col min="6155" max="6155" width="50" style="41" customWidth="1"/>
    <col min="6156" max="6156" width="7.7109375" style="41" customWidth="1"/>
    <col min="6157" max="6157" width="11.28515625" style="41" customWidth="1"/>
    <col min="6158" max="6159" width="14.28515625" style="41" bestFit="1" customWidth="1"/>
    <col min="6160" max="6160" width="14.5703125" style="41" customWidth="1"/>
    <col min="6161" max="6161" width="13" style="41" bestFit="1" customWidth="1"/>
    <col min="6162" max="6162" width="11.28515625" style="41" customWidth="1"/>
    <col min="6163" max="6163" width="10.140625" style="41" bestFit="1" customWidth="1"/>
    <col min="6164" max="6165" width="14.28515625" style="41" bestFit="1" customWidth="1"/>
    <col min="6166" max="6166" width="14" style="41" customWidth="1"/>
    <col min="6167" max="6167" width="14.140625" style="41" customWidth="1"/>
    <col min="6168" max="6169" width="16.7109375" style="41" customWidth="1"/>
    <col min="6170" max="6170" width="5.42578125" style="41" customWidth="1"/>
    <col min="6171" max="6171" width="9.140625" style="41"/>
    <col min="6172" max="6172" width="15.28515625" style="41" customWidth="1"/>
    <col min="6173" max="6406" width="9.140625" style="41"/>
    <col min="6407" max="6407" width="3" style="41" customWidth="1"/>
    <col min="6408" max="6408" width="6.28515625" style="41" customWidth="1"/>
    <col min="6409" max="6409" width="14" style="41" customWidth="1"/>
    <col min="6410" max="6410" width="8.28515625" style="41" customWidth="1"/>
    <col min="6411" max="6411" width="50" style="41" customWidth="1"/>
    <col min="6412" max="6412" width="7.7109375" style="41" customWidth="1"/>
    <col min="6413" max="6413" width="11.28515625" style="41" customWidth="1"/>
    <col min="6414" max="6415" width="14.28515625" style="41" bestFit="1" customWidth="1"/>
    <col min="6416" max="6416" width="14.5703125" style="41" customWidth="1"/>
    <col min="6417" max="6417" width="13" style="41" bestFit="1" customWidth="1"/>
    <col min="6418" max="6418" width="11.28515625" style="41" customWidth="1"/>
    <col min="6419" max="6419" width="10.140625" style="41" bestFit="1" customWidth="1"/>
    <col min="6420" max="6421" width="14.28515625" style="41" bestFit="1" customWidth="1"/>
    <col min="6422" max="6422" width="14" style="41" customWidth="1"/>
    <col min="6423" max="6423" width="14.140625" style="41" customWidth="1"/>
    <col min="6424" max="6425" width="16.7109375" style="41" customWidth="1"/>
    <col min="6426" max="6426" width="5.42578125" style="41" customWidth="1"/>
    <col min="6427" max="6427" width="9.140625" style="41"/>
    <col min="6428" max="6428" width="15.28515625" style="41" customWidth="1"/>
    <col min="6429" max="6662" width="9.140625" style="41"/>
    <col min="6663" max="6663" width="3" style="41" customWidth="1"/>
    <col min="6664" max="6664" width="6.28515625" style="41" customWidth="1"/>
    <col min="6665" max="6665" width="14" style="41" customWidth="1"/>
    <col min="6666" max="6666" width="8.28515625" style="41" customWidth="1"/>
    <col min="6667" max="6667" width="50" style="41" customWidth="1"/>
    <col min="6668" max="6668" width="7.7109375" style="41" customWidth="1"/>
    <col min="6669" max="6669" width="11.28515625" style="41" customWidth="1"/>
    <col min="6670" max="6671" width="14.28515625" style="41" bestFit="1" customWidth="1"/>
    <col min="6672" max="6672" width="14.5703125" style="41" customWidth="1"/>
    <col min="6673" max="6673" width="13" style="41" bestFit="1" customWidth="1"/>
    <col min="6674" max="6674" width="11.28515625" style="41" customWidth="1"/>
    <col min="6675" max="6675" width="10.140625" style="41" bestFit="1" customWidth="1"/>
    <col min="6676" max="6677" width="14.28515625" style="41" bestFit="1" customWidth="1"/>
    <col min="6678" max="6678" width="14" style="41" customWidth="1"/>
    <col min="6679" max="6679" width="14.140625" style="41" customWidth="1"/>
    <col min="6680" max="6681" width="16.7109375" style="41" customWidth="1"/>
    <col min="6682" max="6682" width="5.42578125" style="41" customWidth="1"/>
    <col min="6683" max="6683" width="9.140625" style="41"/>
    <col min="6684" max="6684" width="15.28515625" style="41" customWidth="1"/>
    <col min="6685" max="6918" width="9.140625" style="41"/>
    <col min="6919" max="6919" width="3" style="41" customWidth="1"/>
    <col min="6920" max="6920" width="6.28515625" style="41" customWidth="1"/>
    <col min="6921" max="6921" width="14" style="41" customWidth="1"/>
    <col min="6922" max="6922" width="8.28515625" style="41" customWidth="1"/>
    <col min="6923" max="6923" width="50" style="41" customWidth="1"/>
    <col min="6924" max="6924" width="7.7109375" style="41" customWidth="1"/>
    <col min="6925" max="6925" width="11.28515625" style="41" customWidth="1"/>
    <col min="6926" max="6927" width="14.28515625" style="41" bestFit="1" customWidth="1"/>
    <col min="6928" max="6928" width="14.5703125" style="41" customWidth="1"/>
    <col min="6929" max="6929" width="13" style="41" bestFit="1" customWidth="1"/>
    <col min="6930" max="6930" width="11.28515625" style="41" customWidth="1"/>
    <col min="6931" max="6931" width="10.140625" style="41" bestFit="1" customWidth="1"/>
    <col min="6932" max="6933" width="14.28515625" style="41" bestFit="1" customWidth="1"/>
    <col min="6934" max="6934" width="14" style="41" customWidth="1"/>
    <col min="6935" max="6935" width="14.140625" style="41" customWidth="1"/>
    <col min="6936" max="6937" width="16.7109375" style="41" customWidth="1"/>
    <col min="6938" max="6938" width="5.42578125" style="41" customWidth="1"/>
    <col min="6939" max="6939" width="9.140625" style="41"/>
    <col min="6940" max="6940" width="15.28515625" style="41" customWidth="1"/>
    <col min="6941" max="7174" width="9.140625" style="41"/>
    <col min="7175" max="7175" width="3" style="41" customWidth="1"/>
    <col min="7176" max="7176" width="6.28515625" style="41" customWidth="1"/>
    <col min="7177" max="7177" width="14" style="41" customWidth="1"/>
    <col min="7178" max="7178" width="8.28515625" style="41" customWidth="1"/>
    <col min="7179" max="7179" width="50" style="41" customWidth="1"/>
    <col min="7180" max="7180" width="7.7109375" style="41" customWidth="1"/>
    <col min="7181" max="7181" width="11.28515625" style="41" customWidth="1"/>
    <col min="7182" max="7183" width="14.28515625" style="41" bestFit="1" customWidth="1"/>
    <col min="7184" max="7184" width="14.5703125" style="41" customWidth="1"/>
    <col min="7185" max="7185" width="13" style="41" bestFit="1" customWidth="1"/>
    <col min="7186" max="7186" width="11.28515625" style="41" customWidth="1"/>
    <col min="7187" max="7187" width="10.140625" style="41" bestFit="1" customWidth="1"/>
    <col min="7188" max="7189" width="14.28515625" style="41" bestFit="1" customWidth="1"/>
    <col min="7190" max="7190" width="14" style="41" customWidth="1"/>
    <col min="7191" max="7191" width="14.140625" style="41" customWidth="1"/>
    <col min="7192" max="7193" width="16.7109375" style="41" customWidth="1"/>
    <col min="7194" max="7194" width="5.42578125" style="41" customWidth="1"/>
    <col min="7195" max="7195" width="9.140625" style="41"/>
    <col min="7196" max="7196" width="15.28515625" style="41" customWidth="1"/>
    <col min="7197" max="7430" width="9.140625" style="41"/>
    <col min="7431" max="7431" width="3" style="41" customWidth="1"/>
    <col min="7432" max="7432" width="6.28515625" style="41" customWidth="1"/>
    <col min="7433" max="7433" width="14" style="41" customWidth="1"/>
    <col min="7434" max="7434" width="8.28515625" style="41" customWidth="1"/>
    <col min="7435" max="7435" width="50" style="41" customWidth="1"/>
    <col min="7436" max="7436" width="7.7109375" style="41" customWidth="1"/>
    <col min="7437" max="7437" width="11.28515625" style="41" customWidth="1"/>
    <col min="7438" max="7439" width="14.28515625" style="41" bestFit="1" customWidth="1"/>
    <col min="7440" max="7440" width="14.5703125" style="41" customWidth="1"/>
    <col min="7441" max="7441" width="13" style="41" bestFit="1" customWidth="1"/>
    <col min="7442" max="7442" width="11.28515625" style="41" customWidth="1"/>
    <col min="7443" max="7443" width="10.140625" style="41" bestFit="1" customWidth="1"/>
    <col min="7444" max="7445" width="14.28515625" style="41" bestFit="1" customWidth="1"/>
    <col min="7446" max="7446" width="14" style="41" customWidth="1"/>
    <col min="7447" max="7447" width="14.140625" style="41" customWidth="1"/>
    <col min="7448" max="7449" width="16.7109375" style="41" customWidth="1"/>
    <col min="7450" max="7450" width="5.42578125" style="41" customWidth="1"/>
    <col min="7451" max="7451" width="9.140625" style="41"/>
    <col min="7452" max="7452" width="15.28515625" style="41" customWidth="1"/>
    <col min="7453" max="7686" width="9.140625" style="41"/>
    <col min="7687" max="7687" width="3" style="41" customWidth="1"/>
    <col min="7688" max="7688" width="6.28515625" style="41" customWidth="1"/>
    <col min="7689" max="7689" width="14" style="41" customWidth="1"/>
    <col min="7690" max="7690" width="8.28515625" style="41" customWidth="1"/>
    <col min="7691" max="7691" width="50" style="41" customWidth="1"/>
    <col min="7692" max="7692" width="7.7109375" style="41" customWidth="1"/>
    <col min="7693" max="7693" width="11.28515625" style="41" customWidth="1"/>
    <col min="7694" max="7695" width="14.28515625" style="41" bestFit="1" customWidth="1"/>
    <col min="7696" max="7696" width="14.5703125" style="41" customWidth="1"/>
    <col min="7697" max="7697" width="13" style="41" bestFit="1" customWidth="1"/>
    <col min="7698" max="7698" width="11.28515625" style="41" customWidth="1"/>
    <col min="7699" max="7699" width="10.140625" style="41" bestFit="1" customWidth="1"/>
    <col min="7700" max="7701" width="14.28515625" style="41" bestFit="1" customWidth="1"/>
    <col min="7702" max="7702" width="14" style="41" customWidth="1"/>
    <col min="7703" max="7703" width="14.140625" style="41" customWidth="1"/>
    <col min="7704" max="7705" width="16.7109375" style="41" customWidth="1"/>
    <col min="7706" max="7706" width="5.42578125" style="41" customWidth="1"/>
    <col min="7707" max="7707" width="9.140625" style="41"/>
    <col min="7708" max="7708" width="15.28515625" style="41" customWidth="1"/>
    <col min="7709" max="7942" width="9.140625" style="41"/>
    <col min="7943" max="7943" width="3" style="41" customWidth="1"/>
    <col min="7944" max="7944" width="6.28515625" style="41" customWidth="1"/>
    <col min="7945" max="7945" width="14" style="41" customWidth="1"/>
    <col min="7946" max="7946" width="8.28515625" style="41" customWidth="1"/>
    <col min="7947" max="7947" width="50" style="41" customWidth="1"/>
    <col min="7948" max="7948" width="7.7109375" style="41" customWidth="1"/>
    <col min="7949" max="7949" width="11.28515625" style="41" customWidth="1"/>
    <col min="7950" max="7951" width="14.28515625" style="41" bestFit="1" customWidth="1"/>
    <col min="7952" max="7952" width="14.5703125" style="41" customWidth="1"/>
    <col min="7953" max="7953" width="13" style="41" bestFit="1" customWidth="1"/>
    <col min="7954" max="7954" width="11.28515625" style="41" customWidth="1"/>
    <col min="7955" max="7955" width="10.140625" style="41" bestFit="1" customWidth="1"/>
    <col min="7956" max="7957" width="14.28515625" style="41" bestFit="1" customWidth="1"/>
    <col min="7958" max="7958" width="14" style="41" customWidth="1"/>
    <col min="7959" max="7959" width="14.140625" style="41" customWidth="1"/>
    <col min="7960" max="7961" width="16.7109375" style="41" customWidth="1"/>
    <col min="7962" max="7962" width="5.42578125" style="41" customWidth="1"/>
    <col min="7963" max="7963" width="9.140625" style="41"/>
    <col min="7964" max="7964" width="15.28515625" style="41" customWidth="1"/>
    <col min="7965" max="8198" width="9.140625" style="41"/>
    <col min="8199" max="8199" width="3" style="41" customWidth="1"/>
    <col min="8200" max="8200" width="6.28515625" style="41" customWidth="1"/>
    <col min="8201" max="8201" width="14" style="41" customWidth="1"/>
    <col min="8202" max="8202" width="8.28515625" style="41" customWidth="1"/>
    <col min="8203" max="8203" width="50" style="41" customWidth="1"/>
    <col min="8204" max="8204" width="7.7109375" style="41" customWidth="1"/>
    <col min="8205" max="8205" width="11.28515625" style="41" customWidth="1"/>
    <col min="8206" max="8207" width="14.28515625" style="41" bestFit="1" customWidth="1"/>
    <col min="8208" max="8208" width="14.5703125" style="41" customWidth="1"/>
    <col min="8209" max="8209" width="13" style="41" bestFit="1" customWidth="1"/>
    <col min="8210" max="8210" width="11.28515625" style="41" customWidth="1"/>
    <col min="8211" max="8211" width="10.140625" style="41" bestFit="1" customWidth="1"/>
    <col min="8212" max="8213" width="14.28515625" style="41" bestFit="1" customWidth="1"/>
    <col min="8214" max="8214" width="14" style="41" customWidth="1"/>
    <col min="8215" max="8215" width="14.140625" style="41" customWidth="1"/>
    <col min="8216" max="8217" width="16.7109375" style="41" customWidth="1"/>
    <col min="8218" max="8218" width="5.42578125" style="41" customWidth="1"/>
    <col min="8219" max="8219" width="9.140625" style="41"/>
    <col min="8220" max="8220" width="15.28515625" style="41" customWidth="1"/>
    <col min="8221" max="8454" width="9.140625" style="41"/>
    <col min="8455" max="8455" width="3" style="41" customWidth="1"/>
    <col min="8456" max="8456" width="6.28515625" style="41" customWidth="1"/>
    <col min="8457" max="8457" width="14" style="41" customWidth="1"/>
    <col min="8458" max="8458" width="8.28515625" style="41" customWidth="1"/>
    <col min="8459" max="8459" width="50" style="41" customWidth="1"/>
    <col min="8460" max="8460" width="7.7109375" style="41" customWidth="1"/>
    <col min="8461" max="8461" width="11.28515625" style="41" customWidth="1"/>
    <col min="8462" max="8463" width="14.28515625" style="41" bestFit="1" customWidth="1"/>
    <col min="8464" max="8464" width="14.5703125" style="41" customWidth="1"/>
    <col min="8465" max="8465" width="13" style="41" bestFit="1" customWidth="1"/>
    <col min="8466" max="8466" width="11.28515625" style="41" customWidth="1"/>
    <col min="8467" max="8467" width="10.140625" style="41" bestFit="1" customWidth="1"/>
    <col min="8468" max="8469" width="14.28515625" style="41" bestFit="1" customWidth="1"/>
    <col min="8470" max="8470" width="14" style="41" customWidth="1"/>
    <col min="8471" max="8471" width="14.140625" style="41" customWidth="1"/>
    <col min="8472" max="8473" width="16.7109375" style="41" customWidth="1"/>
    <col min="8474" max="8474" width="5.42578125" style="41" customWidth="1"/>
    <col min="8475" max="8475" width="9.140625" style="41"/>
    <col min="8476" max="8476" width="15.28515625" style="41" customWidth="1"/>
    <col min="8477" max="8710" width="9.140625" style="41"/>
    <col min="8711" max="8711" width="3" style="41" customWidth="1"/>
    <col min="8712" max="8712" width="6.28515625" style="41" customWidth="1"/>
    <col min="8713" max="8713" width="14" style="41" customWidth="1"/>
    <col min="8714" max="8714" width="8.28515625" style="41" customWidth="1"/>
    <col min="8715" max="8715" width="50" style="41" customWidth="1"/>
    <col min="8716" max="8716" width="7.7109375" style="41" customWidth="1"/>
    <col min="8717" max="8717" width="11.28515625" style="41" customWidth="1"/>
    <col min="8718" max="8719" width="14.28515625" style="41" bestFit="1" customWidth="1"/>
    <col min="8720" max="8720" width="14.5703125" style="41" customWidth="1"/>
    <col min="8721" max="8721" width="13" style="41" bestFit="1" customWidth="1"/>
    <col min="8722" max="8722" width="11.28515625" style="41" customWidth="1"/>
    <col min="8723" max="8723" width="10.140625" style="41" bestFit="1" customWidth="1"/>
    <col min="8724" max="8725" width="14.28515625" style="41" bestFit="1" customWidth="1"/>
    <col min="8726" max="8726" width="14" style="41" customWidth="1"/>
    <col min="8727" max="8727" width="14.140625" style="41" customWidth="1"/>
    <col min="8728" max="8729" width="16.7109375" style="41" customWidth="1"/>
    <col min="8730" max="8730" width="5.42578125" style="41" customWidth="1"/>
    <col min="8731" max="8731" width="9.140625" style="41"/>
    <col min="8732" max="8732" width="15.28515625" style="41" customWidth="1"/>
    <col min="8733" max="8966" width="9.140625" style="41"/>
    <col min="8967" max="8967" width="3" style="41" customWidth="1"/>
    <col min="8968" max="8968" width="6.28515625" style="41" customWidth="1"/>
    <col min="8969" max="8969" width="14" style="41" customWidth="1"/>
    <col min="8970" max="8970" width="8.28515625" style="41" customWidth="1"/>
    <col min="8971" max="8971" width="50" style="41" customWidth="1"/>
    <col min="8972" max="8972" width="7.7109375" style="41" customWidth="1"/>
    <col min="8973" max="8973" width="11.28515625" style="41" customWidth="1"/>
    <col min="8974" max="8975" width="14.28515625" style="41" bestFit="1" customWidth="1"/>
    <col min="8976" max="8976" width="14.5703125" style="41" customWidth="1"/>
    <col min="8977" max="8977" width="13" style="41" bestFit="1" customWidth="1"/>
    <col min="8978" max="8978" width="11.28515625" style="41" customWidth="1"/>
    <col min="8979" max="8979" width="10.140625" style="41" bestFit="1" customWidth="1"/>
    <col min="8980" max="8981" width="14.28515625" style="41" bestFit="1" customWidth="1"/>
    <col min="8982" max="8982" width="14" style="41" customWidth="1"/>
    <col min="8983" max="8983" width="14.140625" style="41" customWidth="1"/>
    <col min="8984" max="8985" width="16.7109375" style="41" customWidth="1"/>
    <col min="8986" max="8986" width="5.42578125" style="41" customWidth="1"/>
    <col min="8987" max="8987" width="9.140625" style="41"/>
    <col min="8988" max="8988" width="15.28515625" style="41" customWidth="1"/>
    <col min="8989" max="9222" width="9.140625" style="41"/>
    <col min="9223" max="9223" width="3" style="41" customWidth="1"/>
    <col min="9224" max="9224" width="6.28515625" style="41" customWidth="1"/>
    <col min="9225" max="9225" width="14" style="41" customWidth="1"/>
    <col min="9226" max="9226" width="8.28515625" style="41" customWidth="1"/>
    <col min="9227" max="9227" width="50" style="41" customWidth="1"/>
    <col min="9228" max="9228" width="7.7109375" style="41" customWidth="1"/>
    <col min="9229" max="9229" width="11.28515625" style="41" customWidth="1"/>
    <col min="9230" max="9231" width="14.28515625" style="41" bestFit="1" customWidth="1"/>
    <col min="9232" max="9232" width="14.5703125" style="41" customWidth="1"/>
    <col min="9233" max="9233" width="13" style="41" bestFit="1" customWidth="1"/>
    <col min="9234" max="9234" width="11.28515625" style="41" customWidth="1"/>
    <col min="9235" max="9235" width="10.140625" style="41" bestFit="1" customWidth="1"/>
    <col min="9236" max="9237" width="14.28515625" style="41" bestFit="1" customWidth="1"/>
    <col min="9238" max="9238" width="14" style="41" customWidth="1"/>
    <col min="9239" max="9239" width="14.140625" style="41" customWidth="1"/>
    <col min="9240" max="9241" width="16.7109375" style="41" customWidth="1"/>
    <col min="9242" max="9242" width="5.42578125" style="41" customWidth="1"/>
    <col min="9243" max="9243" width="9.140625" style="41"/>
    <col min="9244" max="9244" width="15.28515625" style="41" customWidth="1"/>
    <col min="9245" max="9478" width="9.140625" style="41"/>
    <col min="9479" max="9479" width="3" style="41" customWidth="1"/>
    <col min="9480" max="9480" width="6.28515625" style="41" customWidth="1"/>
    <col min="9481" max="9481" width="14" style="41" customWidth="1"/>
    <col min="9482" max="9482" width="8.28515625" style="41" customWidth="1"/>
    <col min="9483" max="9483" width="50" style="41" customWidth="1"/>
    <col min="9484" max="9484" width="7.7109375" style="41" customWidth="1"/>
    <col min="9485" max="9485" width="11.28515625" style="41" customWidth="1"/>
    <col min="9486" max="9487" width="14.28515625" style="41" bestFit="1" customWidth="1"/>
    <col min="9488" max="9488" width="14.5703125" style="41" customWidth="1"/>
    <col min="9489" max="9489" width="13" style="41" bestFit="1" customWidth="1"/>
    <col min="9490" max="9490" width="11.28515625" style="41" customWidth="1"/>
    <col min="9491" max="9491" width="10.140625" style="41" bestFit="1" customWidth="1"/>
    <col min="9492" max="9493" width="14.28515625" style="41" bestFit="1" customWidth="1"/>
    <col min="9494" max="9494" width="14" style="41" customWidth="1"/>
    <col min="9495" max="9495" width="14.140625" style="41" customWidth="1"/>
    <col min="9496" max="9497" width="16.7109375" style="41" customWidth="1"/>
    <col min="9498" max="9498" width="5.42578125" style="41" customWidth="1"/>
    <col min="9499" max="9499" width="9.140625" style="41"/>
    <col min="9500" max="9500" width="15.28515625" style="41" customWidth="1"/>
    <col min="9501" max="9734" width="9.140625" style="41"/>
    <col min="9735" max="9735" width="3" style="41" customWidth="1"/>
    <col min="9736" max="9736" width="6.28515625" style="41" customWidth="1"/>
    <col min="9737" max="9737" width="14" style="41" customWidth="1"/>
    <col min="9738" max="9738" width="8.28515625" style="41" customWidth="1"/>
    <col min="9739" max="9739" width="50" style="41" customWidth="1"/>
    <col min="9740" max="9740" width="7.7109375" style="41" customWidth="1"/>
    <col min="9741" max="9741" width="11.28515625" style="41" customWidth="1"/>
    <col min="9742" max="9743" width="14.28515625" style="41" bestFit="1" customWidth="1"/>
    <col min="9744" max="9744" width="14.5703125" style="41" customWidth="1"/>
    <col min="9745" max="9745" width="13" style="41" bestFit="1" customWidth="1"/>
    <col min="9746" max="9746" width="11.28515625" style="41" customWidth="1"/>
    <col min="9747" max="9747" width="10.140625" style="41" bestFit="1" customWidth="1"/>
    <col min="9748" max="9749" width="14.28515625" style="41" bestFit="1" customWidth="1"/>
    <col min="9750" max="9750" width="14" style="41" customWidth="1"/>
    <col min="9751" max="9751" width="14.140625" style="41" customWidth="1"/>
    <col min="9752" max="9753" width="16.7109375" style="41" customWidth="1"/>
    <col min="9754" max="9754" width="5.42578125" style="41" customWidth="1"/>
    <col min="9755" max="9755" width="9.140625" style="41"/>
    <col min="9756" max="9756" width="15.28515625" style="41" customWidth="1"/>
    <col min="9757" max="9990" width="9.140625" style="41"/>
    <col min="9991" max="9991" width="3" style="41" customWidth="1"/>
    <col min="9992" max="9992" width="6.28515625" style="41" customWidth="1"/>
    <col min="9993" max="9993" width="14" style="41" customWidth="1"/>
    <col min="9994" max="9994" width="8.28515625" style="41" customWidth="1"/>
    <col min="9995" max="9995" width="50" style="41" customWidth="1"/>
    <col min="9996" max="9996" width="7.7109375" style="41" customWidth="1"/>
    <col min="9997" max="9997" width="11.28515625" style="41" customWidth="1"/>
    <col min="9998" max="9999" width="14.28515625" style="41" bestFit="1" customWidth="1"/>
    <col min="10000" max="10000" width="14.5703125" style="41" customWidth="1"/>
    <col min="10001" max="10001" width="13" style="41" bestFit="1" customWidth="1"/>
    <col min="10002" max="10002" width="11.28515625" style="41" customWidth="1"/>
    <col min="10003" max="10003" width="10.140625" style="41" bestFit="1" customWidth="1"/>
    <col min="10004" max="10005" width="14.28515625" style="41" bestFit="1" customWidth="1"/>
    <col min="10006" max="10006" width="14" style="41" customWidth="1"/>
    <col min="10007" max="10007" width="14.140625" style="41" customWidth="1"/>
    <col min="10008" max="10009" width="16.7109375" style="41" customWidth="1"/>
    <col min="10010" max="10010" width="5.42578125" style="41" customWidth="1"/>
    <col min="10011" max="10011" width="9.140625" style="41"/>
    <col min="10012" max="10012" width="15.28515625" style="41" customWidth="1"/>
    <col min="10013" max="10246" width="9.140625" style="41"/>
    <col min="10247" max="10247" width="3" style="41" customWidth="1"/>
    <col min="10248" max="10248" width="6.28515625" style="41" customWidth="1"/>
    <col min="10249" max="10249" width="14" style="41" customWidth="1"/>
    <col min="10250" max="10250" width="8.28515625" style="41" customWidth="1"/>
    <col min="10251" max="10251" width="50" style="41" customWidth="1"/>
    <col min="10252" max="10252" width="7.7109375" style="41" customWidth="1"/>
    <col min="10253" max="10253" width="11.28515625" style="41" customWidth="1"/>
    <col min="10254" max="10255" width="14.28515625" style="41" bestFit="1" customWidth="1"/>
    <col min="10256" max="10256" width="14.5703125" style="41" customWidth="1"/>
    <col min="10257" max="10257" width="13" style="41" bestFit="1" customWidth="1"/>
    <col min="10258" max="10258" width="11.28515625" style="41" customWidth="1"/>
    <col min="10259" max="10259" width="10.140625" style="41" bestFit="1" customWidth="1"/>
    <col min="10260" max="10261" width="14.28515625" style="41" bestFit="1" customWidth="1"/>
    <col min="10262" max="10262" width="14" style="41" customWidth="1"/>
    <col min="10263" max="10263" width="14.140625" style="41" customWidth="1"/>
    <col min="10264" max="10265" width="16.7109375" style="41" customWidth="1"/>
    <col min="10266" max="10266" width="5.42578125" style="41" customWidth="1"/>
    <col min="10267" max="10267" width="9.140625" style="41"/>
    <col min="10268" max="10268" width="15.28515625" style="41" customWidth="1"/>
    <col min="10269" max="10502" width="9.140625" style="41"/>
    <col min="10503" max="10503" width="3" style="41" customWidth="1"/>
    <col min="10504" max="10504" width="6.28515625" style="41" customWidth="1"/>
    <col min="10505" max="10505" width="14" style="41" customWidth="1"/>
    <col min="10506" max="10506" width="8.28515625" style="41" customWidth="1"/>
    <col min="10507" max="10507" width="50" style="41" customWidth="1"/>
    <col min="10508" max="10508" width="7.7109375" style="41" customWidth="1"/>
    <col min="10509" max="10509" width="11.28515625" style="41" customWidth="1"/>
    <col min="10510" max="10511" width="14.28515625" style="41" bestFit="1" customWidth="1"/>
    <col min="10512" max="10512" width="14.5703125" style="41" customWidth="1"/>
    <col min="10513" max="10513" width="13" style="41" bestFit="1" customWidth="1"/>
    <col min="10514" max="10514" width="11.28515625" style="41" customWidth="1"/>
    <col min="10515" max="10515" width="10.140625" style="41" bestFit="1" customWidth="1"/>
    <col min="10516" max="10517" width="14.28515625" style="41" bestFit="1" customWidth="1"/>
    <col min="10518" max="10518" width="14" style="41" customWidth="1"/>
    <col min="10519" max="10519" width="14.140625" style="41" customWidth="1"/>
    <col min="10520" max="10521" width="16.7109375" style="41" customWidth="1"/>
    <col min="10522" max="10522" width="5.42578125" style="41" customWidth="1"/>
    <col min="10523" max="10523" width="9.140625" style="41"/>
    <col min="10524" max="10524" width="15.28515625" style="41" customWidth="1"/>
    <col min="10525" max="10758" width="9.140625" style="41"/>
    <col min="10759" max="10759" width="3" style="41" customWidth="1"/>
    <col min="10760" max="10760" width="6.28515625" style="41" customWidth="1"/>
    <col min="10761" max="10761" width="14" style="41" customWidth="1"/>
    <col min="10762" max="10762" width="8.28515625" style="41" customWidth="1"/>
    <col min="10763" max="10763" width="50" style="41" customWidth="1"/>
    <col min="10764" max="10764" width="7.7109375" style="41" customWidth="1"/>
    <col min="10765" max="10765" width="11.28515625" style="41" customWidth="1"/>
    <col min="10766" max="10767" width="14.28515625" style="41" bestFit="1" customWidth="1"/>
    <col min="10768" max="10768" width="14.5703125" style="41" customWidth="1"/>
    <col min="10769" max="10769" width="13" style="41" bestFit="1" customWidth="1"/>
    <col min="10770" max="10770" width="11.28515625" style="41" customWidth="1"/>
    <col min="10771" max="10771" width="10.140625" style="41" bestFit="1" customWidth="1"/>
    <col min="10772" max="10773" width="14.28515625" style="41" bestFit="1" customWidth="1"/>
    <col min="10774" max="10774" width="14" style="41" customWidth="1"/>
    <col min="10775" max="10775" width="14.140625" style="41" customWidth="1"/>
    <col min="10776" max="10777" width="16.7109375" style="41" customWidth="1"/>
    <col min="10778" max="10778" width="5.42578125" style="41" customWidth="1"/>
    <col min="10779" max="10779" width="9.140625" style="41"/>
    <col min="10780" max="10780" width="15.28515625" style="41" customWidth="1"/>
    <col min="10781" max="11014" width="9.140625" style="41"/>
    <col min="11015" max="11015" width="3" style="41" customWidth="1"/>
    <col min="11016" max="11016" width="6.28515625" style="41" customWidth="1"/>
    <col min="11017" max="11017" width="14" style="41" customWidth="1"/>
    <col min="11018" max="11018" width="8.28515625" style="41" customWidth="1"/>
    <col min="11019" max="11019" width="50" style="41" customWidth="1"/>
    <col min="11020" max="11020" width="7.7109375" style="41" customWidth="1"/>
    <col min="11021" max="11021" width="11.28515625" style="41" customWidth="1"/>
    <col min="11022" max="11023" width="14.28515625" style="41" bestFit="1" customWidth="1"/>
    <col min="11024" max="11024" width="14.5703125" style="41" customWidth="1"/>
    <col min="11025" max="11025" width="13" style="41" bestFit="1" customWidth="1"/>
    <col min="11026" max="11026" width="11.28515625" style="41" customWidth="1"/>
    <col min="11027" max="11027" width="10.140625" style="41" bestFit="1" customWidth="1"/>
    <col min="11028" max="11029" width="14.28515625" style="41" bestFit="1" customWidth="1"/>
    <col min="11030" max="11030" width="14" style="41" customWidth="1"/>
    <col min="11031" max="11031" width="14.140625" style="41" customWidth="1"/>
    <col min="11032" max="11033" width="16.7109375" style="41" customWidth="1"/>
    <col min="11034" max="11034" width="5.42578125" style="41" customWidth="1"/>
    <col min="11035" max="11035" width="9.140625" style="41"/>
    <col min="11036" max="11036" width="15.28515625" style="41" customWidth="1"/>
    <col min="11037" max="11270" width="9.140625" style="41"/>
    <col min="11271" max="11271" width="3" style="41" customWidth="1"/>
    <col min="11272" max="11272" width="6.28515625" style="41" customWidth="1"/>
    <col min="11273" max="11273" width="14" style="41" customWidth="1"/>
    <col min="11274" max="11274" width="8.28515625" style="41" customWidth="1"/>
    <col min="11275" max="11275" width="50" style="41" customWidth="1"/>
    <col min="11276" max="11276" width="7.7109375" style="41" customWidth="1"/>
    <col min="11277" max="11277" width="11.28515625" style="41" customWidth="1"/>
    <col min="11278" max="11279" width="14.28515625" style="41" bestFit="1" customWidth="1"/>
    <col min="11280" max="11280" width="14.5703125" style="41" customWidth="1"/>
    <col min="11281" max="11281" width="13" style="41" bestFit="1" customWidth="1"/>
    <col min="11282" max="11282" width="11.28515625" style="41" customWidth="1"/>
    <col min="11283" max="11283" width="10.140625" style="41" bestFit="1" customWidth="1"/>
    <col min="11284" max="11285" width="14.28515625" style="41" bestFit="1" customWidth="1"/>
    <col min="11286" max="11286" width="14" style="41" customWidth="1"/>
    <col min="11287" max="11287" width="14.140625" style="41" customWidth="1"/>
    <col min="11288" max="11289" width="16.7109375" style="41" customWidth="1"/>
    <col min="11290" max="11290" width="5.42578125" style="41" customWidth="1"/>
    <col min="11291" max="11291" width="9.140625" style="41"/>
    <col min="11292" max="11292" width="15.28515625" style="41" customWidth="1"/>
    <col min="11293" max="11526" width="9.140625" style="41"/>
    <col min="11527" max="11527" width="3" style="41" customWidth="1"/>
    <col min="11528" max="11528" width="6.28515625" style="41" customWidth="1"/>
    <col min="11529" max="11529" width="14" style="41" customWidth="1"/>
    <col min="11530" max="11530" width="8.28515625" style="41" customWidth="1"/>
    <col min="11531" max="11531" width="50" style="41" customWidth="1"/>
    <col min="11532" max="11532" width="7.7109375" style="41" customWidth="1"/>
    <col min="11533" max="11533" width="11.28515625" style="41" customWidth="1"/>
    <col min="11534" max="11535" width="14.28515625" style="41" bestFit="1" customWidth="1"/>
    <col min="11536" max="11536" width="14.5703125" style="41" customWidth="1"/>
    <col min="11537" max="11537" width="13" style="41" bestFit="1" customWidth="1"/>
    <col min="11538" max="11538" width="11.28515625" style="41" customWidth="1"/>
    <col min="11539" max="11539" width="10.140625" style="41" bestFit="1" customWidth="1"/>
    <col min="11540" max="11541" width="14.28515625" style="41" bestFit="1" customWidth="1"/>
    <col min="11542" max="11542" width="14" style="41" customWidth="1"/>
    <col min="11543" max="11543" width="14.140625" style="41" customWidth="1"/>
    <col min="11544" max="11545" width="16.7109375" style="41" customWidth="1"/>
    <col min="11546" max="11546" width="5.42578125" style="41" customWidth="1"/>
    <col min="11547" max="11547" width="9.140625" style="41"/>
    <col min="11548" max="11548" width="15.28515625" style="41" customWidth="1"/>
    <col min="11549" max="11782" width="9.140625" style="41"/>
    <col min="11783" max="11783" width="3" style="41" customWidth="1"/>
    <col min="11784" max="11784" width="6.28515625" style="41" customWidth="1"/>
    <col min="11785" max="11785" width="14" style="41" customWidth="1"/>
    <col min="11786" max="11786" width="8.28515625" style="41" customWidth="1"/>
    <col min="11787" max="11787" width="50" style="41" customWidth="1"/>
    <col min="11788" max="11788" width="7.7109375" style="41" customWidth="1"/>
    <col min="11789" max="11789" width="11.28515625" style="41" customWidth="1"/>
    <col min="11790" max="11791" width="14.28515625" style="41" bestFit="1" customWidth="1"/>
    <col min="11792" max="11792" width="14.5703125" style="41" customWidth="1"/>
    <col min="11793" max="11793" width="13" style="41" bestFit="1" customWidth="1"/>
    <col min="11794" max="11794" width="11.28515625" style="41" customWidth="1"/>
    <col min="11795" max="11795" width="10.140625" style="41" bestFit="1" customWidth="1"/>
    <col min="11796" max="11797" width="14.28515625" style="41" bestFit="1" customWidth="1"/>
    <col min="11798" max="11798" width="14" style="41" customWidth="1"/>
    <col min="11799" max="11799" width="14.140625" style="41" customWidth="1"/>
    <col min="11800" max="11801" width="16.7109375" style="41" customWidth="1"/>
    <col min="11802" max="11802" width="5.42578125" style="41" customWidth="1"/>
    <col min="11803" max="11803" width="9.140625" style="41"/>
    <col min="11804" max="11804" width="15.28515625" style="41" customWidth="1"/>
    <col min="11805" max="12038" width="9.140625" style="41"/>
    <col min="12039" max="12039" width="3" style="41" customWidth="1"/>
    <col min="12040" max="12040" width="6.28515625" style="41" customWidth="1"/>
    <col min="12041" max="12041" width="14" style="41" customWidth="1"/>
    <col min="12042" max="12042" width="8.28515625" style="41" customWidth="1"/>
    <col min="12043" max="12043" width="50" style="41" customWidth="1"/>
    <col min="12044" max="12044" width="7.7109375" style="41" customWidth="1"/>
    <col min="12045" max="12045" width="11.28515625" style="41" customWidth="1"/>
    <col min="12046" max="12047" width="14.28515625" style="41" bestFit="1" customWidth="1"/>
    <col min="12048" max="12048" width="14.5703125" style="41" customWidth="1"/>
    <col min="12049" max="12049" width="13" style="41" bestFit="1" customWidth="1"/>
    <col min="12050" max="12050" width="11.28515625" style="41" customWidth="1"/>
    <col min="12051" max="12051" width="10.140625" style="41" bestFit="1" customWidth="1"/>
    <col min="12052" max="12053" width="14.28515625" style="41" bestFit="1" customWidth="1"/>
    <col min="12054" max="12054" width="14" style="41" customWidth="1"/>
    <col min="12055" max="12055" width="14.140625" style="41" customWidth="1"/>
    <col min="12056" max="12057" width="16.7109375" style="41" customWidth="1"/>
    <col min="12058" max="12058" width="5.42578125" style="41" customWidth="1"/>
    <col min="12059" max="12059" width="9.140625" style="41"/>
    <col min="12060" max="12060" width="15.28515625" style="41" customWidth="1"/>
    <col min="12061" max="12294" width="9.140625" style="41"/>
    <col min="12295" max="12295" width="3" style="41" customWidth="1"/>
    <col min="12296" max="12296" width="6.28515625" style="41" customWidth="1"/>
    <col min="12297" max="12297" width="14" style="41" customWidth="1"/>
    <col min="12298" max="12298" width="8.28515625" style="41" customWidth="1"/>
    <col min="12299" max="12299" width="50" style="41" customWidth="1"/>
    <col min="12300" max="12300" width="7.7109375" style="41" customWidth="1"/>
    <col min="12301" max="12301" width="11.28515625" style="41" customWidth="1"/>
    <col min="12302" max="12303" width="14.28515625" style="41" bestFit="1" customWidth="1"/>
    <col min="12304" max="12304" width="14.5703125" style="41" customWidth="1"/>
    <col min="12305" max="12305" width="13" style="41" bestFit="1" customWidth="1"/>
    <col min="12306" max="12306" width="11.28515625" style="41" customWidth="1"/>
    <col min="12307" max="12307" width="10.140625" style="41" bestFit="1" customWidth="1"/>
    <col min="12308" max="12309" width="14.28515625" style="41" bestFit="1" customWidth="1"/>
    <col min="12310" max="12310" width="14" style="41" customWidth="1"/>
    <col min="12311" max="12311" width="14.140625" style="41" customWidth="1"/>
    <col min="12312" max="12313" width="16.7109375" style="41" customWidth="1"/>
    <col min="12314" max="12314" width="5.42578125" style="41" customWidth="1"/>
    <col min="12315" max="12315" width="9.140625" style="41"/>
    <col min="12316" max="12316" width="15.28515625" style="41" customWidth="1"/>
    <col min="12317" max="12550" width="9.140625" style="41"/>
    <col min="12551" max="12551" width="3" style="41" customWidth="1"/>
    <col min="12552" max="12552" width="6.28515625" style="41" customWidth="1"/>
    <col min="12553" max="12553" width="14" style="41" customWidth="1"/>
    <col min="12554" max="12554" width="8.28515625" style="41" customWidth="1"/>
    <col min="12555" max="12555" width="50" style="41" customWidth="1"/>
    <col min="12556" max="12556" width="7.7109375" style="41" customWidth="1"/>
    <col min="12557" max="12557" width="11.28515625" style="41" customWidth="1"/>
    <col min="12558" max="12559" width="14.28515625" style="41" bestFit="1" customWidth="1"/>
    <col min="12560" max="12560" width="14.5703125" style="41" customWidth="1"/>
    <col min="12561" max="12561" width="13" style="41" bestFit="1" customWidth="1"/>
    <col min="12562" max="12562" width="11.28515625" style="41" customWidth="1"/>
    <col min="12563" max="12563" width="10.140625" style="41" bestFit="1" customWidth="1"/>
    <col min="12564" max="12565" width="14.28515625" style="41" bestFit="1" customWidth="1"/>
    <col min="12566" max="12566" width="14" style="41" customWidth="1"/>
    <col min="12567" max="12567" width="14.140625" style="41" customWidth="1"/>
    <col min="12568" max="12569" width="16.7109375" style="41" customWidth="1"/>
    <col min="12570" max="12570" width="5.42578125" style="41" customWidth="1"/>
    <col min="12571" max="12571" width="9.140625" style="41"/>
    <col min="12572" max="12572" width="15.28515625" style="41" customWidth="1"/>
    <col min="12573" max="12806" width="9.140625" style="41"/>
    <col min="12807" max="12807" width="3" style="41" customWidth="1"/>
    <col min="12808" max="12808" width="6.28515625" style="41" customWidth="1"/>
    <col min="12809" max="12809" width="14" style="41" customWidth="1"/>
    <col min="12810" max="12810" width="8.28515625" style="41" customWidth="1"/>
    <col min="12811" max="12811" width="50" style="41" customWidth="1"/>
    <col min="12812" max="12812" width="7.7109375" style="41" customWidth="1"/>
    <col min="12813" max="12813" width="11.28515625" style="41" customWidth="1"/>
    <col min="12814" max="12815" width="14.28515625" style="41" bestFit="1" customWidth="1"/>
    <col min="12816" max="12816" width="14.5703125" style="41" customWidth="1"/>
    <col min="12817" max="12817" width="13" style="41" bestFit="1" customWidth="1"/>
    <col min="12818" max="12818" width="11.28515625" style="41" customWidth="1"/>
    <col min="12819" max="12819" width="10.140625" style="41" bestFit="1" customWidth="1"/>
    <col min="12820" max="12821" width="14.28515625" style="41" bestFit="1" customWidth="1"/>
    <col min="12822" max="12822" width="14" style="41" customWidth="1"/>
    <col min="12823" max="12823" width="14.140625" style="41" customWidth="1"/>
    <col min="12824" max="12825" width="16.7109375" style="41" customWidth="1"/>
    <col min="12826" max="12826" width="5.42578125" style="41" customWidth="1"/>
    <col min="12827" max="12827" width="9.140625" style="41"/>
    <col min="12828" max="12828" width="15.28515625" style="41" customWidth="1"/>
    <col min="12829" max="13062" width="9.140625" style="41"/>
    <col min="13063" max="13063" width="3" style="41" customWidth="1"/>
    <col min="13064" max="13064" width="6.28515625" style="41" customWidth="1"/>
    <col min="13065" max="13065" width="14" style="41" customWidth="1"/>
    <col min="13066" max="13066" width="8.28515625" style="41" customWidth="1"/>
    <col min="13067" max="13067" width="50" style="41" customWidth="1"/>
    <col min="13068" max="13068" width="7.7109375" style="41" customWidth="1"/>
    <col min="13069" max="13069" width="11.28515625" style="41" customWidth="1"/>
    <col min="13070" max="13071" width="14.28515625" style="41" bestFit="1" customWidth="1"/>
    <col min="13072" max="13072" width="14.5703125" style="41" customWidth="1"/>
    <col min="13073" max="13073" width="13" style="41" bestFit="1" customWidth="1"/>
    <col min="13074" max="13074" width="11.28515625" style="41" customWidth="1"/>
    <col min="13075" max="13075" width="10.140625" style="41" bestFit="1" customWidth="1"/>
    <col min="13076" max="13077" width="14.28515625" style="41" bestFit="1" customWidth="1"/>
    <col min="13078" max="13078" width="14" style="41" customWidth="1"/>
    <col min="13079" max="13079" width="14.140625" style="41" customWidth="1"/>
    <col min="13080" max="13081" width="16.7109375" style="41" customWidth="1"/>
    <col min="13082" max="13082" width="5.42578125" style="41" customWidth="1"/>
    <col min="13083" max="13083" width="9.140625" style="41"/>
    <col min="13084" max="13084" width="15.28515625" style="41" customWidth="1"/>
    <col min="13085" max="13318" width="9.140625" style="41"/>
    <col min="13319" max="13319" width="3" style="41" customWidth="1"/>
    <col min="13320" max="13320" width="6.28515625" style="41" customWidth="1"/>
    <col min="13321" max="13321" width="14" style="41" customWidth="1"/>
    <col min="13322" max="13322" width="8.28515625" style="41" customWidth="1"/>
    <col min="13323" max="13323" width="50" style="41" customWidth="1"/>
    <col min="13324" max="13324" width="7.7109375" style="41" customWidth="1"/>
    <col min="13325" max="13325" width="11.28515625" style="41" customWidth="1"/>
    <col min="13326" max="13327" width="14.28515625" style="41" bestFit="1" customWidth="1"/>
    <col min="13328" max="13328" width="14.5703125" style="41" customWidth="1"/>
    <col min="13329" max="13329" width="13" style="41" bestFit="1" customWidth="1"/>
    <col min="13330" max="13330" width="11.28515625" style="41" customWidth="1"/>
    <col min="13331" max="13331" width="10.140625" style="41" bestFit="1" customWidth="1"/>
    <col min="13332" max="13333" width="14.28515625" style="41" bestFit="1" customWidth="1"/>
    <col min="13334" max="13334" width="14" style="41" customWidth="1"/>
    <col min="13335" max="13335" width="14.140625" style="41" customWidth="1"/>
    <col min="13336" max="13337" width="16.7109375" style="41" customWidth="1"/>
    <col min="13338" max="13338" width="5.42578125" style="41" customWidth="1"/>
    <col min="13339" max="13339" width="9.140625" style="41"/>
    <col min="13340" max="13340" width="15.28515625" style="41" customWidth="1"/>
    <col min="13341" max="13574" width="9.140625" style="41"/>
    <col min="13575" max="13575" width="3" style="41" customWidth="1"/>
    <col min="13576" max="13576" width="6.28515625" style="41" customWidth="1"/>
    <col min="13577" max="13577" width="14" style="41" customWidth="1"/>
    <col min="13578" max="13578" width="8.28515625" style="41" customWidth="1"/>
    <col min="13579" max="13579" width="50" style="41" customWidth="1"/>
    <col min="13580" max="13580" width="7.7109375" style="41" customWidth="1"/>
    <col min="13581" max="13581" width="11.28515625" style="41" customWidth="1"/>
    <col min="13582" max="13583" width="14.28515625" style="41" bestFit="1" customWidth="1"/>
    <col min="13584" max="13584" width="14.5703125" style="41" customWidth="1"/>
    <col min="13585" max="13585" width="13" style="41" bestFit="1" customWidth="1"/>
    <col min="13586" max="13586" width="11.28515625" style="41" customWidth="1"/>
    <col min="13587" max="13587" width="10.140625" style="41" bestFit="1" customWidth="1"/>
    <col min="13588" max="13589" width="14.28515625" style="41" bestFit="1" customWidth="1"/>
    <col min="13590" max="13590" width="14" style="41" customWidth="1"/>
    <col min="13591" max="13591" width="14.140625" style="41" customWidth="1"/>
    <col min="13592" max="13593" width="16.7109375" style="41" customWidth="1"/>
    <col min="13594" max="13594" width="5.42578125" style="41" customWidth="1"/>
    <col min="13595" max="13595" width="9.140625" style="41"/>
    <col min="13596" max="13596" width="15.28515625" style="41" customWidth="1"/>
    <col min="13597" max="13830" width="9.140625" style="41"/>
    <col min="13831" max="13831" width="3" style="41" customWidth="1"/>
    <col min="13832" max="13832" width="6.28515625" style="41" customWidth="1"/>
    <col min="13833" max="13833" width="14" style="41" customWidth="1"/>
    <col min="13834" max="13834" width="8.28515625" style="41" customWidth="1"/>
    <col min="13835" max="13835" width="50" style="41" customWidth="1"/>
    <col min="13836" max="13836" width="7.7109375" style="41" customWidth="1"/>
    <col min="13837" max="13837" width="11.28515625" style="41" customWidth="1"/>
    <col min="13838" max="13839" width="14.28515625" style="41" bestFit="1" customWidth="1"/>
    <col min="13840" max="13840" width="14.5703125" style="41" customWidth="1"/>
    <col min="13841" max="13841" width="13" style="41" bestFit="1" customWidth="1"/>
    <col min="13842" max="13842" width="11.28515625" style="41" customWidth="1"/>
    <col min="13843" max="13843" width="10.140625" style="41" bestFit="1" customWidth="1"/>
    <col min="13844" max="13845" width="14.28515625" style="41" bestFit="1" customWidth="1"/>
    <col min="13846" max="13846" width="14" style="41" customWidth="1"/>
    <col min="13847" max="13847" width="14.140625" style="41" customWidth="1"/>
    <col min="13848" max="13849" width="16.7109375" style="41" customWidth="1"/>
    <col min="13850" max="13850" width="5.42578125" style="41" customWidth="1"/>
    <col min="13851" max="13851" width="9.140625" style="41"/>
    <col min="13852" max="13852" width="15.28515625" style="41" customWidth="1"/>
    <col min="13853" max="14086" width="9.140625" style="41"/>
    <col min="14087" max="14087" width="3" style="41" customWidth="1"/>
    <col min="14088" max="14088" width="6.28515625" style="41" customWidth="1"/>
    <col min="14089" max="14089" width="14" style="41" customWidth="1"/>
    <col min="14090" max="14090" width="8.28515625" style="41" customWidth="1"/>
    <col min="14091" max="14091" width="50" style="41" customWidth="1"/>
    <col min="14092" max="14092" width="7.7109375" style="41" customWidth="1"/>
    <col min="14093" max="14093" width="11.28515625" style="41" customWidth="1"/>
    <col min="14094" max="14095" width="14.28515625" style="41" bestFit="1" customWidth="1"/>
    <col min="14096" max="14096" width="14.5703125" style="41" customWidth="1"/>
    <col min="14097" max="14097" width="13" style="41" bestFit="1" customWidth="1"/>
    <col min="14098" max="14098" width="11.28515625" style="41" customWidth="1"/>
    <col min="14099" max="14099" width="10.140625" style="41" bestFit="1" customWidth="1"/>
    <col min="14100" max="14101" width="14.28515625" style="41" bestFit="1" customWidth="1"/>
    <col min="14102" max="14102" width="14" style="41" customWidth="1"/>
    <col min="14103" max="14103" width="14.140625" style="41" customWidth="1"/>
    <col min="14104" max="14105" width="16.7109375" style="41" customWidth="1"/>
    <col min="14106" max="14106" width="5.42578125" style="41" customWidth="1"/>
    <col min="14107" max="14107" width="9.140625" style="41"/>
    <col min="14108" max="14108" width="15.28515625" style="41" customWidth="1"/>
    <col min="14109" max="14342" width="9.140625" style="41"/>
    <col min="14343" max="14343" width="3" style="41" customWidth="1"/>
    <col min="14344" max="14344" width="6.28515625" style="41" customWidth="1"/>
    <col min="14345" max="14345" width="14" style="41" customWidth="1"/>
    <col min="14346" max="14346" width="8.28515625" style="41" customWidth="1"/>
    <col min="14347" max="14347" width="50" style="41" customWidth="1"/>
    <col min="14348" max="14348" width="7.7109375" style="41" customWidth="1"/>
    <col min="14349" max="14349" width="11.28515625" style="41" customWidth="1"/>
    <col min="14350" max="14351" width="14.28515625" style="41" bestFit="1" customWidth="1"/>
    <col min="14352" max="14352" width="14.5703125" style="41" customWidth="1"/>
    <col min="14353" max="14353" width="13" style="41" bestFit="1" customWidth="1"/>
    <col min="14354" max="14354" width="11.28515625" style="41" customWidth="1"/>
    <col min="14355" max="14355" width="10.140625" style="41" bestFit="1" customWidth="1"/>
    <col min="14356" max="14357" width="14.28515625" style="41" bestFit="1" customWidth="1"/>
    <col min="14358" max="14358" width="14" style="41" customWidth="1"/>
    <col min="14359" max="14359" width="14.140625" style="41" customWidth="1"/>
    <col min="14360" max="14361" width="16.7109375" style="41" customWidth="1"/>
    <col min="14362" max="14362" width="5.42578125" style="41" customWidth="1"/>
    <col min="14363" max="14363" width="9.140625" style="41"/>
    <col min="14364" max="14364" width="15.28515625" style="41" customWidth="1"/>
    <col min="14365" max="14598" width="9.140625" style="41"/>
    <col min="14599" max="14599" width="3" style="41" customWidth="1"/>
    <col min="14600" max="14600" width="6.28515625" style="41" customWidth="1"/>
    <col min="14601" max="14601" width="14" style="41" customWidth="1"/>
    <col min="14602" max="14602" width="8.28515625" style="41" customWidth="1"/>
    <col min="14603" max="14603" width="50" style="41" customWidth="1"/>
    <col min="14604" max="14604" width="7.7109375" style="41" customWidth="1"/>
    <col min="14605" max="14605" width="11.28515625" style="41" customWidth="1"/>
    <col min="14606" max="14607" width="14.28515625" style="41" bestFit="1" customWidth="1"/>
    <col min="14608" max="14608" width="14.5703125" style="41" customWidth="1"/>
    <col min="14609" max="14609" width="13" style="41" bestFit="1" customWidth="1"/>
    <col min="14610" max="14610" width="11.28515625" style="41" customWidth="1"/>
    <col min="14611" max="14611" width="10.140625" style="41" bestFit="1" customWidth="1"/>
    <col min="14612" max="14613" width="14.28515625" style="41" bestFit="1" customWidth="1"/>
    <col min="14614" max="14614" width="14" style="41" customWidth="1"/>
    <col min="14615" max="14615" width="14.140625" style="41" customWidth="1"/>
    <col min="14616" max="14617" width="16.7109375" style="41" customWidth="1"/>
    <col min="14618" max="14618" width="5.42578125" style="41" customWidth="1"/>
    <col min="14619" max="14619" width="9.140625" style="41"/>
    <col min="14620" max="14620" width="15.28515625" style="41" customWidth="1"/>
    <col min="14621" max="14854" width="9.140625" style="41"/>
    <col min="14855" max="14855" width="3" style="41" customWidth="1"/>
    <col min="14856" max="14856" width="6.28515625" style="41" customWidth="1"/>
    <col min="14857" max="14857" width="14" style="41" customWidth="1"/>
    <col min="14858" max="14858" width="8.28515625" style="41" customWidth="1"/>
    <col min="14859" max="14859" width="50" style="41" customWidth="1"/>
    <col min="14860" max="14860" width="7.7109375" style="41" customWidth="1"/>
    <col min="14861" max="14861" width="11.28515625" style="41" customWidth="1"/>
    <col min="14862" max="14863" width="14.28515625" style="41" bestFit="1" customWidth="1"/>
    <col min="14864" max="14864" width="14.5703125" style="41" customWidth="1"/>
    <col min="14865" max="14865" width="13" style="41" bestFit="1" customWidth="1"/>
    <col min="14866" max="14866" width="11.28515625" style="41" customWidth="1"/>
    <col min="14867" max="14867" width="10.140625" style="41" bestFit="1" customWidth="1"/>
    <col min="14868" max="14869" width="14.28515625" style="41" bestFit="1" customWidth="1"/>
    <col min="14870" max="14870" width="14" style="41" customWidth="1"/>
    <col min="14871" max="14871" width="14.140625" style="41" customWidth="1"/>
    <col min="14872" max="14873" width="16.7109375" style="41" customWidth="1"/>
    <col min="14874" max="14874" width="5.42578125" style="41" customWidth="1"/>
    <col min="14875" max="14875" width="9.140625" style="41"/>
    <col min="14876" max="14876" width="15.28515625" style="41" customWidth="1"/>
    <col min="14877" max="15110" width="9.140625" style="41"/>
    <col min="15111" max="15111" width="3" style="41" customWidth="1"/>
    <col min="15112" max="15112" width="6.28515625" style="41" customWidth="1"/>
    <col min="15113" max="15113" width="14" style="41" customWidth="1"/>
    <col min="15114" max="15114" width="8.28515625" style="41" customWidth="1"/>
    <col min="15115" max="15115" width="50" style="41" customWidth="1"/>
    <col min="15116" max="15116" width="7.7109375" style="41" customWidth="1"/>
    <col min="15117" max="15117" width="11.28515625" style="41" customWidth="1"/>
    <col min="15118" max="15119" width="14.28515625" style="41" bestFit="1" customWidth="1"/>
    <col min="15120" max="15120" width="14.5703125" style="41" customWidth="1"/>
    <col min="15121" max="15121" width="13" style="41" bestFit="1" customWidth="1"/>
    <col min="15122" max="15122" width="11.28515625" style="41" customWidth="1"/>
    <col min="15123" max="15123" width="10.140625" style="41" bestFit="1" customWidth="1"/>
    <col min="15124" max="15125" width="14.28515625" style="41" bestFit="1" customWidth="1"/>
    <col min="15126" max="15126" width="14" style="41" customWidth="1"/>
    <col min="15127" max="15127" width="14.140625" style="41" customWidth="1"/>
    <col min="15128" max="15129" width="16.7109375" style="41" customWidth="1"/>
    <col min="15130" max="15130" width="5.42578125" style="41" customWidth="1"/>
    <col min="15131" max="15131" width="9.140625" style="41"/>
    <col min="15132" max="15132" width="15.28515625" style="41" customWidth="1"/>
    <col min="15133" max="15366" width="9.140625" style="41"/>
    <col min="15367" max="15367" width="3" style="41" customWidth="1"/>
    <col min="15368" max="15368" width="6.28515625" style="41" customWidth="1"/>
    <col min="15369" max="15369" width="14" style="41" customWidth="1"/>
    <col min="15370" max="15370" width="8.28515625" style="41" customWidth="1"/>
    <col min="15371" max="15371" width="50" style="41" customWidth="1"/>
    <col min="15372" max="15372" width="7.7109375" style="41" customWidth="1"/>
    <col min="15373" max="15373" width="11.28515625" style="41" customWidth="1"/>
    <col min="15374" max="15375" width="14.28515625" style="41" bestFit="1" customWidth="1"/>
    <col min="15376" max="15376" width="14.5703125" style="41" customWidth="1"/>
    <col min="15377" max="15377" width="13" style="41" bestFit="1" customWidth="1"/>
    <col min="15378" max="15378" width="11.28515625" style="41" customWidth="1"/>
    <col min="15379" max="15379" width="10.140625" style="41" bestFit="1" customWidth="1"/>
    <col min="15380" max="15381" width="14.28515625" style="41" bestFit="1" customWidth="1"/>
    <col min="15382" max="15382" width="14" style="41" customWidth="1"/>
    <col min="15383" max="15383" width="14.140625" style="41" customWidth="1"/>
    <col min="15384" max="15385" width="16.7109375" style="41" customWidth="1"/>
    <col min="15386" max="15386" width="5.42578125" style="41" customWidth="1"/>
    <col min="15387" max="15387" width="9.140625" style="41"/>
    <col min="15388" max="15388" width="15.28515625" style="41" customWidth="1"/>
    <col min="15389" max="15622" width="9.140625" style="41"/>
    <col min="15623" max="15623" width="3" style="41" customWidth="1"/>
    <col min="15624" max="15624" width="6.28515625" style="41" customWidth="1"/>
    <col min="15625" max="15625" width="14" style="41" customWidth="1"/>
    <col min="15626" max="15626" width="8.28515625" style="41" customWidth="1"/>
    <col min="15627" max="15627" width="50" style="41" customWidth="1"/>
    <col min="15628" max="15628" width="7.7109375" style="41" customWidth="1"/>
    <col min="15629" max="15629" width="11.28515625" style="41" customWidth="1"/>
    <col min="15630" max="15631" width="14.28515625" style="41" bestFit="1" customWidth="1"/>
    <col min="15632" max="15632" width="14.5703125" style="41" customWidth="1"/>
    <col min="15633" max="15633" width="13" style="41" bestFit="1" customWidth="1"/>
    <col min="15634" max="15634" width="11.28515625" style="41" customWidth="1"/>
    <col min="15635" max="15635" width="10.140625" style="41" bestFit="1" customWidth="1"/>
    <col min="15636" max="15637" width="14.28515625" style="41" bestFit="1" customWidth="1"/>
    <col min="15638" max="15638" width="14" style="41" customWidth="1"/>
    <col min="15639" max="15639" width="14.140625" style="41" customWidth="1"/>
    <col min="15640" max="15641" width="16.7109375" style="41" customWidth="1"/>
    <col min="15642" max="15642" width="5.42578125" style="41" customWidth="1"/>
    <col min="15643" max="15643" width="9.140625" style="41"/>
    <col min="15644" max="15644" width="15.28515625" style="41" customWidth="1"/>
    <col min="15645" max="15878" width="9.140625" style="41"/>
    <col min="15879" max="15879" width="3" style="41" customWidth="1"/>
    <col min="15880" max="15880" width="6.28515625" style="41" customWidth="1"/>
    <col min="15881" max="15881" width="14" style="41" customWidth="1"/>
    <col min="15882" max="15882" width="8.28515625" style="41" customWidth="1"/>
    <col min="15883" max="15883" width="50" style="41" customWidth="1"/>
    <col min="15884" max="15884" width="7.7109375" style="41" customWidth="1"/>
    <col min="15885" max="15885" width="11.28515625" style="41" customWidth="1"/>
    <col min="15886" max="15887" width="14.28515625" style="41" bestFit="1" customWidth="1"/>
    <col min="15888" max="15888" width="14.5703125" style="41" customWidth="1"/>
    <col min="15889" max="15889" width="13" style="41" bestFit="1" customWidth="1"/>
    <col min="15890" max="15890" width="11.28515625" style="41" customWidth="1"/>
    <col min="15891" max="15891" width="10.140625" style="41" bestFit="1" customWidth="1"/>
    <col min="15892" max="15893" width="14.28515625" style="41" bestFit="1" customWidth="1"/>
    <col min="15894" max="15894" width="14" style="41" customWidth="1"/>
    <col min="15895" max="15895" width="14.140625" style="41" customWidth="1"/>
    <col min="15896" max="15897" width="16.7109375" style="41" customWidth="1"/>
    <col min="15898" max="15898" width="5.42578125" style="41" customWidth="1"/>
    <col min="15899" max="15899" width="9.140625" style="41"/>
    <col min="15900" max="15900" width="15.28515625" style="41" customWidth="1"/>
    <col min="15901" max="16384" width="9.140625" style="41"/>
  </cols>
  <sheetData>
    <row r="1" spans="1:6" ht="12.75" thickBot="1" x14ac:dyDescent="0.3">
      <c r="A1" s="13" t="s">
        <v>2075</v>
      </c>
      <c r="B1" s="167" t="s">
        <v>2075</v>
      </c>
      <c r="C1" s="168" t="s">
        <v>2075</v>
      </c>
      <c r="D1" s="168" t="s">
        <v>2075</v>
      </c>
      <c r="E1" s="337" t="s">
        <v>2075</v>
      </c>
      <c r="F1" s="337" t="s">
        <v>2075</v>
      </c>
    </row>
    <row r="2" spans="1:6" ht="15" customHeight="1" x14ac:dyDescent="0.25">
      <c r="A2" s="13" t="s">
        <v>2075</v>
      </c>
      <c r="B2" s="368" t="s">
        <v>11</v>
      </c>
      <c r="C2" s="192" t="s">
        <v>2075</v>
      </c>
      <c r="D2" s="408" t="s">
        <v>2072</v>
      </c>
      <c r="E2" s="409" t="s">
        <v>2075</v>
      </c>
      <c r="F2" s="409" t="s">
        <v>2075</v>
      </c>
    </row>
    <row r="3" spans="1:6" ht="15" customHeight="1" x14ac:dyDescent="0.25">
      <c r="A3" s="19" t="s">
        <v>2075</v>
      </c>
      <c r="B3" s="369" t="s">
        <v>12</v>
      </c>
      <c r="C3" s="22" t="s">
        <v>2075</v>
      </c>
      <c r="D3" s="410" t="s">
        <v>2074</v>
      </c>
      <c r="E3" s="411" t="s">
        <v>2075</v>
      </c>
      <c r="F3" s="411" t="s">
        <v>2075</v>
      </c>
    </row>
    <row r="4" spans="1:6" ht="15" customHeight="1" x14ac:dyDescent="0.25">
      <c r="A4" s="19" t="s">
        <v>2075</v>
      </c>
      <c r="B4" s="369" t="s">
        <v>13</v>
      </c>
      <c r="C4" s="22" t="s">
        <v>2075</v>
      </c>
      <c r="D4" s="412" t="s">
        <v>2073</v>
      </c>
      <c r="E4" s="404">
        <v>3371503.9836108251</v>
      </c>
      <c r="F4" s="405" t="s">
        <v>2075</v>
      </c>
    </row>
    <row r="5" spans="1:6" ht="15.75" customHeight="1" thickBot="1" x14ac:dyDescent="0.3">
      <c r="A5" s="27" t="s">
        <v>2075</v>
      </c>
      <c r="B5" s="403" t="s">
        <v>2075</v>
      </c>
      <c r="C5" s="28" t="s">
        <v>2075</v>
      </c>
      <c r="D5" s="413" t="s">
        <v>2075</v>
      </c>
      <c r="E5" s="406" t="s">
        <v>2075</v>
      </c>
      <c r="F5" s="407" t="s">
        <v>2075</v>
      </c>
    </row>
    <row r="6" spans="1:6" ht="12.75" thickBot="1" x14ac:dyDescent="0.3">
      <c r="A6" s="19" t="s">
        <v>2075</v>
      </c>
      <c r="B6" s="188" t="s">
        <v>2075</v>
      </c>
      <c r="C6" s="22" t="s">
        <v>2075</v>
      </c>
      <c r="D6" s="193" t="s">
        <v>2075</v>
      </c>
      <c r="E6" s="338" t="s">
        <v>2075</v>
      </c>
      <c r="F6" s="338" t="s">
        <v>2075</v>
      </c>
    </row>
    <row r="7" spans="1:6" s="57" customFormat="1" ht="15" customHeight="1" x14ac:dyDescent="0.25">
      <c r="A7" s="358" t="s">
        <v>2075</v>
      </c>
      <c r="B7" s="359" t="s">
        <v>2075</v>
      </c>
      <c r="C7" s="359" t="s">
        <v>2075</v>
      </c>
      <c r="D7" s="359" t="s">
        <v>2075</v>
      </c>
      <c r="E7" s="371" t="s">
        <v>22</v>
      </c>
      <c r="F7" s="372"/>
    </row>
    <row r="8" spans="1:6" s="57" customFormat="1" ht="12" customHeight="1" x14ac:dyDescent="0.25">
      <c r="A8" s="360" t="s">
        <v>2075</v>
      </c>
      <c r="B8" s="361" t="s">
        <v>2075</v>
      </c>
      <c r="C8" s="361" t="s">
        <v>2075</v>
      </c>
      <c r="D8" s="361" t="s">
        <v>2075</v>
      </c>
      <c r="E8" s="373"/>
      <c r="F8" s="374"/>
    </row>
    <row r="9" spans="1:6" s="57" customFormat="1" x14ac:dyDescent="0.25">
      <c r="A9" s="360" t="s">
        <v>2075</v>
      </c>
      <c r="B9" s="361" t="s">
        <v>2075</v>
      </c>
      <c r="C9" s="361" t="s">
        <v>2075</v>
      </c>
      <c r="D9" s="361" t="s">
        <v>2075</v>
      </c>
      <c r="E9" s="339" t="s">
        <v>26</v>
      </c>
      <c r="F9" s="365" t="s">
        <v>28</v>
      </c>
    </row>
    <row r="10" spans="1:6" s="57" customFormat="1" ht="12.75" thickBot="1" x14ac:dyDescent="0.3">
      <c r="A10" s="362" t="s">
        <v>1</v>
      </c>
      <c r="B10" s="363" t="s">
        <v>2</v>
      </c>
      <c r="C10" s="363" t="s">
        <v>18</v>
      </c>
      <c r="D10" s="363" t="s">
        <v>169</v>
      </c>
      <c r="E10" s="340" t="s">
        <v>30</v>
      </c>
      <c r="F10" s="33" t="s">
        <v>30</v>
      </c>
    </row>
    <row r="11" spans="1:6" s="57" customFormat="1" ht="12.75" thickBot="1" x14ac:dyDescent="0.3">
      <c r="A11" s="34" t="s">
        <v>2075</v>
      </c>
      <c r="B11" s="185" t="s">
        <v>2075</v>
      </c>
      <c r="C11" s="35" t="s">
        <v>2075</v>
      </c>
      <c r="D11" s="35" t="s">
        <v>2075</v>
      </c>
      <c r="E11" s="341" t="s">
        <v>2075</v>
      </c>
      <c r="F11" s="341" t="s">
        <v>2075</v>
      </c>
    </row>
    <row r="12" spans="1:6" x14ac:dyDescent="0.25">
      <c r="A12" s="38">
        <v>1</v>
      </c>
      <c r="B12" s="39" t="s">
        <v>32</v>
      </c>
      <c r="C12" s="40" t="s">
        <v>2075</v>
      </c>
      <c r="D12" s="40" t="s">
        <v>2075</v>
      </c>
      <c r="E12" s="342" t="s">
        <v>2075</v>
      </c>
      <c r="F12" s="342" t="s">
        <v>2075</v>
      </c>
    </row>
    <row r="13" spans="1:6" x14ac:dyDescent="0.25">
      <c r="A13" s="42" t="s">
        <v>31</v>
      </c>
      <c r="B13" s="44" t="s">
        <v>35</v>
      </c>
      <c r="C13" s="45" t="s">
        <v>42</v>
      </c>
      <c r="D13" s="46">
        <v>1</v>
      </c>
      <c r="E13" s="364">
        <v>288.77553599999999</v>
      </c>
      <c r="F13" s="364">
        <v>288.77553599999999</v>
      </c>
    </row>
    <row r="14" spans="1:6" x14ac:dyDescent="0.25">
      <c r="A14" s="42" t="s">
        <v>172</v>
      </c>
      <c r="B14" s="44" t="s">
        <v>39</v>
      </c>
      <c r="C14" s="45" t="s">
        <v>42</v>
      </c>
      <c r="D14" s="46">
        <v>2</v>
      </c>
      <c r="E14" s="364">
        <v>109.59003199999999</v>
      </c>
      <c r="F14" s="364">
        <v>219.18006399999999</v>
      </c>
    </row>
    <row r="15" spans="1:6" ht="24" x14ac:dyDescent="0.25">
      <c r="A15" s="42" t="s">
        <v>173</v>
      </c>
      <c r="B15" s="44" t="s">
        <v>41</v>
      </c>
      <c r="C15" s="45" t="s">
        <v>42</v>
      </c>
      <c r="D15" s="46">
        <v>1</v>
      </c>
      <c r="E15" s="364">
        <v>2098.48</v>
      </c>
      <c r="F15" s="364">
        <v>2098.48</v>
      </c>
    </row>
    <row r="16" spans="1:6" ht="36" customHeight="1" x14ac:dyDescent="0.25">
      <c r="A16" s="42" t="s">
        <v>174</v>
      </c>
      <c r="B16" s="175" t="s">
        <v>177</v>
      </c>
      <c r="C16" s="46" t="s">
        <v>42</v>
      </c>
      <c r="D16" s="46">
        <v>167</v>
      </c>
      <c r="E16" s="364">
        <v>18.614751999999999</v>
      </c>
      <c r="F16" s="364">
        <v>3108.6635839999999</v>
      </c>
    </row>
    <row r="17" spans="1:6" x14ac:dyDescent="0.25">
      <c r="A17" s="50">
        <v>2</v>
      </c>
      <c r="B17" s="55" t="s">
        <v>178</v>
      </c>
      <c r="C17" s="45" t="s">
        <v>2075</v>
      </c>
      <c r="D17" s="46" t="s">
        <v>2075</v>
      </c>
      <c r="E17" s="364" t="s">
        <v>2075</v>
      </c>
      <c r="F17" s="364" t="s">
        <v>2075</v>
      </c>
    </row>
    <row r="18" spans="1:6" x14ac:dyDescent="0.25">
      <c r="A18" s="42" t="s">
        <v>43</v>
      </c>
      <c r="B18" s="44" t="s">
        <v>46</v>
      </c>
      <c r="C18" s="46" t="s">
        <v>47</v>
      </c>
      <c r="D18" s="46">
        <v>6</v>
      </c>
      <c r="E18" s="364">
        <v>53035.09394844545</v>
      </c>
      <c r="F18" s="364">
        <v>318210.56369067269</v>
      </c>
    </row>
    <row r="19" spans="1:6" ht="36" x14ac:dyDescent="0.25">
      <c r="A19" s="42" t="s">
        <v>48</v>
      </c>
      <c r="B19" s="54" t="s">
        <v>813</v>
      </c>
      <c r="C19" s="45" t="s">
        <v>54</v>
      </c>
      <c r="D19" s="46">
        <v>96</v>
      </c>
      <c r="E19" s="364">
        <v>36.924679999999995</v>
      </c>
      <c r="F19" s="364">
        <v>3544.7692799999995</v>
      </c>
    </row>
    <row r="20" spans="1:6" ht="60" x14ac:dyDescent="0.25">
      <c r="A20" s="42" t="s">
        <v>181</v>
      </c>
      <c r="B20" s="54" t="s">
        <v>185</v>
      </c>
      <c r="C20" s="45" t="s">
        <v>186</v>
      </c>
      <c r="D20" s="46">
        <v>2743.8517499999998</v>
      </c>
      <c r="E20" s="364">
        <v>6.5038014258000008</v>
      </c>
      <c r="F20" s="364">
        <v>17845.466923833825</v>
      </c>
    </row>
    <row r="21" spans="1:6" ht="36" x14ac:dyDescent="0.25">
      <c r="A21" s="42" t="s">
        <v>182</v>
      </c>
      <c r="B21" s="54" t="s">
        <v>2008</v>
      </c>
      <c r="C21" s="45" t="s">
        <v>7</v>
      </c>
      <c r="D21" s="46">
        <v>1097.5407</v>
      </c>
      <c r="E21" s="364">
        <v>9.4917545707003015</v>
      </c>
      <c r="F21" s="364">
        <v>10417.586955754608</v>
      </c>
    </row>
    <row r="22" spans="1:6" ht="24" x14ac:dyDescent="0.25">
      <c r="A22" s="42" t="s">
        <v>1905</v>
      </c>
      <c r="B22" s="44" t="s">
        <v>1903</v>
      </c>
      <c r="C22" s="46" t="s">
        <v>42</v>
      </c>
      <c r="D22" s="46">
        <v>1</v>
      </c>
      <c r="E22" s="364">
        <v>2980.6781399999995</v>
      </c>
      <c r="F22" s="364">
        <v>2980.6781399999995</v>
      </c>
    </row>
    <row r="23" spans="1:6" ht="24" x14ac:dyDescent="0.25">
      <c r="A23" s="42" t="s">
        <v>1906</v>
      </c>
      <c r="B23" s="44" t="s">
        <v>1904</v>
      </c>
      <c r="C23" s="46" t="s">
        <v>42</v>
      </c>
      <c r="D23" s="46">
        <v>1</v>
      </c>
      <c r="E23" s="364">
        <v>2980.6781399999995</v>
      </c>
      <c r="F23" s="364">
        <v>2980.6781399999995</v>
      </c>
    </row>
    <row r="24" spans="1:6" x14ac:dyDescent="0.25">
      <c r="A24" s="50">
        <v>3</v>
      </c>
      <c r="B24" s="55" t="s">
        <v>55</v>
      </c>
      <c r="C24" s="45" t="s">
        <v>2075</v>
      </c>
      <c r="D24" s="46" t="s">
        <v>2075</v>
      </c>
      <c r="E24" s="364" t="s">
        <v>2075</v>
      </c>
      <c r="F24" s="364" t="s">
        <v>2075</v>
      </c>
    </row>
    <row r="25" spans="1:6" s="57" customFormat="1" x14ac:dyDescent="0.25">
      <c r="A25" s="42" t="s">
        <v>56</v>
      </c>
      <c r="B25" s="53" t="s">
        <v>59</v>
      </c>
      <c r="C25" s="56" t="s">
        <v>42</v>
      </c>
      <c r="D25" s="46">
        <v>1</v>
      </c>
      <c r="E25" s="364">
        <v>1879.1858900000002</v>
      </c>
      <c r="F25" s="364">
        <v>1879.1858900000002</v>
      </c>
    </row>
    <row r="26" spans="1:6" ht="24" x14ac:dyDescent="0.25">
      <c r="A26" s="42" t="s">
        <v>189</v>
      </c>
      <c r="B26" s="53" t="s">
        <v>2009</v>
      </c>
      <c r="C26" s="45" t="s">
        <v>7</v>
      </c>
      <c r="D26" s="46">
        <v>1265</v>
      </c>
      <c r="E26" s="364">
        <v>0.41585</v>
      </c>
      <c r="F26" s="364">
        <v>526.05025000000001</v>
      </c>
    </row>
    <row r="27" spans="1:6" ht="24" x14ac:dyDescent="0.25">
      <c r="A27" s="42" t="s">
        <v>193</v>
      </c>
      <c r="B27" s="53" t="s">
        <v>179</v>
      </c>
      <c r="C27" s="45" t="s">
        <v>180</v>
      </c>
      <c r="D27" s="46">
        <v>164.45</v>
      </c>
      <c r="E27" s="364">
        <v>16.300592764300003</v>
      </c>
      <c r="F27" s="364">
        <v>2680.6324800891352</v>
      </c>
    </row>
    <row r="28" spans="1:6" ht="24" x14ac:dyDescent="0.25">
      <c r="A28" s="42" t="s">
        <v>194</v>
      </c>
      <c r="B28" s="53" t="s">
        <v>198</v>
      </c>
      <c r="C28" s="45" t="s">
        <v>9</v>
      </c>
      <c r="D28" s="46">
        <v>50</v>
      </c>
      <c r="E28" s="364">
        <v>55.855012000000002</v>
      </c>
      <c r="F28" s="364">
        <v>2792.7506000000003</v>
      </c>
    </row>
    <row r="29" spans="1:6" ht="24" x14ac:dyDescent="0.25">
      <c r="A29" s="42" t="s">
        <v>195</v>
      </c>
      <c r="B29" s="53" t="s">
        <v>192</v>
      </c>
      <c r="C29" s="46" t="s">
        <v>42</v>
      </c>
      <c r="D29" s="46">
        <v>2</v>
      </c>
      <c r="E29" s="364">
        <v>1679.1172879999999</v>
      </c>
      <c r="F29" s="364">
        <v>3358.2345759999998</v>
      </c>
    </row>
    <row r="30" spans="1:6" x14ac:dyDescent="0.25">
      <c r="A30" s="50">
        <v>4</v>
      </c>
      <c r="B30" s="55" t="s">
        <v>60</v>
      </c>
      <c r="C30" s="45" t="s">
        <v>2075</v>
      </c>
      <c r="D30" s="60" t="s">
        <v>2075</v>
      </c>
      <c r="E30" s="364" t="s">
        <v>2075</v>
      </c>
      <c r="F30" s="364" t="s">
        <v>2075</v>
      </c>
    </row>
    <row r="31" spans="1:6" ht="36" x14ac:dyDescent="0.25">
      <c r="A31" s="42" t="s">
        <v>61</v>
      </c>
      <c r="B31" s="54" t="s">
        <v>817</v>
      </c>
      <c r="C31" s="45" t="s">
        <v>7</v>
      </c>
      <c r="D31" s="46">
        <v>3</v>
      </c>
      <c r="E31" s="364">
        <v>452.35916652254002</v>
      </c>
      <c r="F31" s="364">
        <v>1357.0774995676202</v>
      </c>
    </row>
    <row r="32" spans="1:6" x14ac:dyDescent="0.25">
      <c r="A32" s="42" t="s">
        <v>199</v>
      </c>
      <c r="B32" s="62" t="s">
        <v>2010</v>
      </c>
      <c r="C32" s="45" t="s">
        <v>7</v>
      </c>
      <c r="D32" s="46">
        <v>110.00000000000001</v>
      </c>
      <c r="E32" s="364">
        <v>98.511742000000041</v>
      </c>
      <c r="F32" s="364">
        <v>10836.291620000005</v>
      </c>
    </row>
    <row r="33" spans="1:6" ht="36" x14ac:dyDescent="0.25">
      <c r="A33" s="42" t="s">
        <v>200</v>
      </c>
      <c r="B33" s="59" t="s">
        <v>208</v>
      </c>
      <c r="C33" s="45" t="s">
        <v>7</v>
      </c>
      <c r="D33" s="46">
        <v>20</v>
      </c>
      <c r="E33" s="364">
        <v>142.21424900000002</v>
      </c>
      <c r="F33" s="364">
        <v>2844.2849800000004</v>
      </c>
    </row>
    <row r="34" spans="1:6" ht="24" x14ac:dyDescent="0.25">
      <c r="A34" s="42" t="s">
        <v>201</v>
      </c>
      <c r="B34" s="59" t="s">
        <v>871</v>
      </c>
      <c r="C34" s="46" t="s">
        <v>7</v>
      </c>
      <c r="D34" s="46">
        <v>23.54</v>
      </c>
      <c r="E34" s="364">
        <v>1235.6540930000001</v>
      </c>
      <c r="F34" s="364">
        <v>29087.29734922</v>
      </c>
    </row>
    <row r="35" spans="1:6" ht="24" x14ac:dyDescent="0.25">
      <c r="A35" s="42" t="s">
        <v>202</v>
      </c>
      <c r="B35" s="59" t="s">
        <v>872</v>
      </c>
      <c r="C35" s="46" t="s">
        <v>7</v>
      </c>
      <c r="D35" s="46">
        <v>5.28</v>
      </c>
      <c r="E35" s="364">
        <v>979.70095932200365</v>
      </c>
      <c r="F35" s="364">
        <v>5172.8210652201797</v>
      </c>
    </row>
    <row r="36" spans="1:6" ht="24" x14ac:dyDescent="0.25">
      <c r="A36" s="42" t="s">
        <v>203</v>
      </c>
      <c r="B36" s="59" t="s">
        <v>873</v>
      </c>
      <c r="C36" s="46" t="s">
        <v>7</v>
      </c>
      <c r="D36" s="46">
        <v>28.23</v>
      </c>
      <c r="E36" s="364">
        <v>630.91230988467998</v>
      </c>
      <c r="F36" s="364">
        <v>17810.654508044518</v>
      </c>
    </row>
    <row r="37" spans="1:6" ht="24" x14ac:dyDescent="0.25">
      <c r="A37" s="42" t="s">
        <v>204</v>
      </c>
      <c r="B37" s="59" t="s">
        <v>1006</v>
      </c>
      <c r="C37" s="46" t="s">
        <v>7</v>
      </c>
      <c r="D37" s="46">
        <v>17.64</v>
      </c>
      <c r="E37" s="364">
        <v>1058.2387999999999</v>
      </c>
      <c r="F37" s="364">
        <v>18667.332431999999</v>
      </c>
    </row>
    <row r="38" spans="1:6" ht="24" x14ac:dyDescent="0.25">
      <c r="A38" s="42" t="s">
        <v>205</v>
      </c>
      <c r="B38" s="66" t="s">
        <v>1799</v>
      </c>
      <c r="C38" s="67" t="s">
        <v>180</v>
      </c>
      <c r="D38" s="67">
        <v>6.9700000000000006</v>
      </c>
      <c r="E38" s="364">
        <v>59.820578094400005</v>
      </c>
      <c r="F38" s="364">
        <v>416.94942931796805</v>
      </c>
    </row>
    <row r="39" spans="1:6" ht="24" x14ac:dyDescent="0.25">
      <c r="A39" s="42" t="s">
        <v>209</v>
      </c>
      <c r="B39" s="66" t="s">
        <v>179</v>
      </c>
      <c r="C39" s="46" t="s">
        <v>180</v>
      </c>
      <c r="D39" s="67">
        <v>9.0599999999999987</v>
      </c>
      <c r="E39" s="364">
        <v>16.300592764300003</v>
      </c>
      <c r="F39" s="364">
        <v>147.68337044455799</v>
      </c>
    </row>
    <row r="40" spans="1:6" x14ac:dyDescent="0.25">
      <c r="A40" s="42" t="s">
        <v>213</v>
      </c>
      <c r="B40" s="59" t="s">
        <v>70</v>
      </c>
      <c r="C40" s="46" t="s">
        <v>71</v>
      </c>
      <c r="D40" s="46">
        <v>13.589999999999998</v>
      </c>
      <c r="E40" s="364">
        <v>34.563199999999995</v>
      </c>
      <c r="F40" s="364">
        <v>469.71388799999988</v>
      </c>
    </row>
    <row r="41" spans="1:6" ht="24" x14ac:dyDescent="0.25">
      <c r="A41" s="42" t="s">
        <v>214</v>
      </c>
      <c r="B41" s="59" t="s">
        <v>212</v>
      </c>
      <c r="C41" s="46" t="s">
        <v>42</v>
      </c>
      <c r="D41" s="46">
        <v>1</v>
      </c>
      <c r="E41" s="364">
        <v>866.29366100000004</v>
      </c>
      <c r="F41" s="364">
        <v>866.29366100000004</v>
      </c>
    </row>
    <row r="42" spans="1:6" x14ac:dyDescent="0.25">
      <c r="A42" s="42" t="s">
        <v>1007</v>
      </c>
      <c r="B42" s="69" t="s">
        <v>860</v>
      </c>
      <c r="C42" s="70" t="s">
        <v>36</v>
      </c>
      <c r="D42" s="71">
        <v>1</v>
      </c>
      <c r="E42" s="364">
        <v>3120.9574320000006</v>
      </c>
      <c r="F42" s="364">
        <v>3120.9574320000006</v>
      </c>
    </row>
    <row r="43" spans="1:6" x14ac:dyDescent="0.25">
      <c r="A43" s="42" t="s">
        <v>1008</v>
      </c>
      <c r="B43" s="69" t="s">
        <v>215</v>
      </c>
      <c r="C43" s="70" t="s">
        <v>36</v>
      </c>
      <c r="D43" s="71">
        <v>1</v>
      </c>
      <c r="E43" s="364">
        <v>824.43031800000006</v>
      </c>
      <c r="F43" s="364">
        <v>824.43031800000006</v>
      </c>
    </row>
    <row r="44" spans="1:6" ht="48" x14ac:dyDescent="0.25">
      <c r="A44" s="42" t="s">
        <v>1921</v>
      </c>
      <c r="B44" s="59" t="s">
        <v>468</v>
      </c>
      <c r="C44" s="46" t="s">
        <v>9</v>
      </c>
      <c r="D44" s="46">
        <v>194.619</v>
      </c>
      <c r="E44" s="364">
        <v>18.901824000000001</v>
      </c>
      <c r="F44" s="364">
        <v>3678.6540850560004</v>
      </c>
    </row>
    <row r="45" spans="1:6" x14ac:dyDescent="0.25">
      <c r="A45" s="50">
        <v>5</v>
      </c>
      <c r="B45" s="55" t="s">
        <v>1909</v>
      </c>
      <c r="C45" s="45" t="s">
        <v>2075</v>
      </c>
      <c r="D45" s="60" t="s">
        <v>2075</v>
      </c>
      <c r="E45" s="364" t="s">
        <v>2075</v>
      </c>
      <c r="F45" s="364" t="s">
        <v>2075</v>
      </c>
    </row>
    <row r="46" spans="1:6" x14ac:dyDescent="0.25">
      <c r="A46" s="42" t="s">
        <v>65</v>
      </c>
      <c r="B46" s="55" t="s">
        <v>910</v>
      </c>
      <c r="C46" s="45" t="s">
        <v>2075</v>
      </c>
      <c r="D46" s="46" t="s">
        <v>2075</v>
      </c>
      <c r="E46" s="364" t="s">
        <v>2075</v>
      </c>
      <c r="F46" s="364" t="s">
        <v>2075</v>
      </c>
    </row>
    <row r="47" spans="1:6" ht="24" x14ac:dyDescent="0.25">
      <c r="A47" s="72" t="s">
        <v>216</v>
      </c>
      <c r="B47" s="59" t="s">
        <v>219</v>
      </c>
      <c r="C47" s="56" t="s">
        <v>180</v>
      </c>
      <c r="D47" s="46">
        <v>331.74329999999998</v>
      </c>
      <c r="E47" s="364">
        <v>46.392857110000001</v>
      </c>
      <c r="F47" s="364">
        <v>15390.519514099862</v>
      </c>
    </row>
    <row r="48" spans="1:6" ht="24" x14ac:dyDescent="0.25">
      <c r="A48" s="42" t="s">
        <v>66</v>
      </c>
      <c r="B48" s="59" t="s">
        <v>222</v>
      </c>
      <c r="C48" s="46" t="s">
        <v>180</v>
      </c>
      <c r="D48" s="46">
        <v>4.3115000000000006</v>
      </c>
      <c r="E48" s="364">
        <v>370.32164180320007</v>
      </c>
      <c r="F48" s="364">
        <v>1596.6417586344974</v>
      </c>
    </row>
    <row r="49" spans="1:6" ht="24" x14ac:dyDescent="0.25">
      <c r="A49" s="72" t="s">
        <v>67</v>
      </c>
      <c r="B49" s="59" t="s">
        <v>225</v>
      </c>
      <c r="C49" s="73" t="s">
        <v>7</v>
      </c>
      <c r="D49" s="46">
        <v>44.05</v>
      </c>
      <c r="E49" s="364">
        <v>215.26010221600004</v>
      </c>
      <c r="F49" s="364">
        <v>9482.2075026148013</v>
      </c>
    </row>
    <row r="50" spans="1:6" ht="24" x14ac:dyDescent="0.25">
      <c r="A50" s="72" t="s">
        <v>68</v>
      </c>
      <c r="B50" s="59" t="s">
        <v>819</v>
      </c>
      <c r="C50" s="46" t="s">
        <v>180</v>
      </c>
      <c r="D50" s="46">
        <v>31.85</v>
      </c>
      <c r="E50" s="364">
        <v>958.0681146400002</v>
      </c>
      <c r="F50" s="364">
        <v>30514.469451284007</v>
      </c>
    </row>
    <row r="51" spans="1:6" x14ac:dyDescent="0.25">
      <c r="A51" s="72" t="s">
        <v>230</v>
      </c>
      <c r="B51" s="59" t="s">
        <v>2011</v>
      </c>
      <c r="C51" s="46" t="s">
        <v>180</v>
      </c>
      <c r="D51" s="46">
        <v>239.91463999999996</v>
      </c>
      <c r="E51" s="364">
        <v>50.554368738999997</v>
      </c>
      <c r="F51" s="364">
        <v>12128.733176444437</v>
      </c>
    </row>
    <row r="52" spans="1:6" ht="48" x14ac:dyDescent="0.25">
      <c r="A52" s="72" t="s">
        <v>234</v>
      </c>
      <c r="B52" s="59" t="s">
        <v>475</v>
      </c>
      <c r="C52" s="46" t="s">
        <v>180</v>
      </c>
      <c r="D52" s="46">
        <v>44.983994999999993</v>
      </c>
      <c r="E52" s="364">
        <v>63.649013000000011</v>
      </c>
      <c r="F52" s="364">
        <v>2863.1868825469351</v>
      </c>
    </row>
    <row r="53" spans="1:6" ht="24" x14ac:dyDescent="0.25">
      <c r="A53" s="72" t="s">
        <v>238</v>
      </c>
      <c r="B53" s="59" t="s">
        <v>2012</v>
      </c>
      <c r="C53" s="46" t="s">
        <v>809</v>
      </c>
      <c r="D53" s="46">
        <v>1.9976838699999997</v>
      </c>
      <c r="E53" s="364">
        <v>1439.6583979239999</v>
      </c>
      <c r="F53" s="364">
        <v>2875.9823598428156</v>
      </c>
    </row>
    <row r="54" spans="1:6" ht="24" x14ac:dyDescent="0.25">
      <c r="A54" s="72" t="s">
        <v>241</v>
      </c>
      <c r="B54" s="59" t="s">
        <v>179</v>
      </c>
      <c r="C54" s="46" t="s">
        <v>180</v>
      </c>
      <c r="D54" s="46">
        <v>99.884193499999981</v>
      </c>
      <c r="E54" s="364">
        <v>16.300592764300003</v>
      </c>
      <c r="F54" s="364">
        <v>1628.1715618340411</v>
      </c>
    </row>
    <row r="55" spans="1:6" x14ac:dyDescent="0.25">
      <c r="A55" s="50" t="s">
        <v>245</v>
      </c>
      <c r="B55" s="55" t="s">
        <v>911</v>
      </c>
      <c r="C55" s="45" t="s">
        <v>2075</v>
      </c>
      <c r="D55" s="46" t="s">
        <v>2075</v>
      </c>
      <c r="E55" s="364" t="s">
        <v>2075</v>
      </c>
      <c r="F55" s="364" t="s">
        <v>2075</v>
      </c>
    </row>
    <row r="56" spans="1:6" ht="24" x14ac:dyDescent="0.25">
      <c r="A56" s="72" t="s">
        <v>246</v>
      </c>
      <c r="B56" s="59" t="s">
        <v>250</v>
      </c>
      <c r="C56" s="73" t="s">
        <v>7</v>
      </c>
      <c r="D56" s="46">
        <v>207.56</v>
      </c>
      <c r="E56" s="364">
        <v>72.057864675000019</v>
      </c>
      <c r="F56" s="364">
        <v>14956.330391943004</v>
      </c>
    </row>
    <row r="57" spans="1:6" ht="36" x14ac:dyDescent="0.25">
      <c r="A57" s="72" t="s">
        <v>247</v>
      </c>
      <c r="B57" s="59" t="s">
        <v>259</v>
      </c>
      <c r="C57" s="73" t="s">
        <v>180</v>
      </c>
      <c r="D57" s="46">
        <v>13.61</v>
      </c>
      <c r="E57" s="364">
        <v>950.41467053600024</v>
      </c>
      <c r="F57" s="364">
        <v>12935.143665994963</v>
      </c>
    </row>
    <row r="58" spans="1:6" x14ac:dyDescent="0.25">
      <c r="A58" s="75" t="s">
        <v>260</v>
      </c>
      <c r="B58" s="76" t="s">
        <v>912</v>
      </c>
      <c r="C58" s="73" t="s">
        <v>2075</v>
      </c>
      <c r="D58" s="46" t="s">
        <v>2075</v>
      </c>
      <c r="E58" s="364" t="s">
        <v>2075</v>
      </c>
      <c r="F58" s="364" t="s">
        <v>2075</v>
      </c>
    </row>
    <row r="59" spans="1:6" ht="24" x14ac:dyDescent="0.25">
      <c r="A59" s="72" t="s">
        <v>261</v>
      </c>
      <c r="B59" s="59" t="s">
        <v>253</v>
      </c>
      <c r="C59" s="73" t="s">
        <v>229</v>
      </c>
      <c r="D59" s="46">
        <v>267.75900000000001</v>
      </c>
      <c r="E59" s="364">
        <v>21.340629848000003</v>
      </c>
      <c r="F59" s="364">
        <v>5714.1457074706332</v>
      </c>
    </row>
    <row r="60" spans="1:6" ht="24" x14ac:dyDescent="0.25">
      <c r="A60" s="72" t="s">
        <v>262</v>
      </c>
      <c r="B60" s="59" t="s">
        <v>2013</v>
      </c>
      <c r="C60" s="73" t="s">
        <v>229</v>
      </c>
      <c r="D60" s="46">
        <v>120</v>
      </c>
      <c r="E60" s="364">
        <v>20.085985151999999</v>
      </c>
      <c r="F60" s="364">
        <v>2410.3182182400001</v>
      </c>
    </row>
    <row r="61" spans="1:6" ht="24" x14ac:dyDescent="0.25">
      <c r="A61" s="72" t="s">
        <v>265</v>
      </c>
      <c r="B61" s="59" t="s">
        <v>228</v>
      </c>
      <c r="C61" s="73" t="s">
        <v>229</v>
      </c>
      <c r="D61" s="46">
        <v>400</v>
      </c>
      <c r="E61" s="364">
        <v>18.843842000000002</v>
      </c>
      <c r="F61" s="364">
        <v>7537.5368000000008</v>
      </c>
    </row>
    <row r="62" spans="1:6" ht="24" x14ac:dyDescent="0.25">
      <c r="A62" s="72" t="s">
        <v>268</v>
      </c>
      <c r="B62" s="59" t="s">
        <v>233</v>
      </c>
      <c r="C62" s="73" t="s">
        <v>229</v>
      </c>
      <c r="D62" s="46">
        <v>500</v>
      </c>
      <c r="E62" s="364">
        <v>16.819242000000003</v>
      </c>
      <c r="F62" s="364">
        <v>8409.621000000001</v>
      </c>
    </row>
    <row r="63" spans="1:6" ht="24" x14ac:dyDescent="0.25">
      <c r="A63" s="72" t="s">
        <v>271</v>
      </c>
      <c r="B63" s="53" t="s">
        <v>237</v>
      </c>
      <c r="C63" s="45" t="s">
        <v>229</v>
      </c>
      <c r="D63" s="46">
        <v>350</v>
      </c>
      <c r="E63" s="364">
        <v>14.234656000000001</v>
      </c>
      <c r="F63" s="364">
        <v>4982.1296000000002</v>
      </c>
    </row>
    <row r="64" spans="1:6" ht="24" x14ac:dyDescent="0.25">
      <c r="A64" s="72" t="s">
        <v>274</v>
      </c>
      <c r="B64" s="59" t="s">
        <v>256</v>
      </c>
      <c r="C64" s="56" t="s">
        <v>229</v>
      </c>
      <c r="D64" s="46">
        <v>350</v>
      </c>
      <c r="E64" s="364">
        <v>13.522549068000002</v>
      </c>
      <c r="F64" s="364">
        <v>4732.8921738000008</v>
      </c>
    </row>
    <row r="65" spans="1:6" ht="24" x14ac:dyDescent="0.25">
      <c r="A65" s="72" t="s">
        <v>277</v>
      </c>
      <c r="B65" s="59" t="s">
        <v>2014</v>
      </c>
      <c r="C65" s="56" t="s">
        <v>229</v>
      </c>
      <c r="D65" s="46">
        <v>350</v>
      </c>
      <c r="E65" s="364">
        <v>15.078396676000002</v>
      </c>
      <c r="F65" s="364">
        <v>5277.4388366000012</v>
      </c>
    </row>
    <row r="66" spans="1:6" ht="24" x14ac:dyDescent="0.25">
      <c r="A66" s="72" t="s">
        <v>919</v>
      </c>
      <c r="B66" s="59" t="s">
        <v>2015</v>
      </c>
      <c r="C66" s="56" t="s">
        <v>229</v>
      </c>
      <c r="D66" s="46">
        <v>80</v>
      </c>
      <c r="E66" s="364">
        <v>14.715971507999999</v>
      </c>
      <c r="F66" s="364">
        <v>1177.2777206399999</v>
      </c>
    </row>
    <row r="67" spans="1:6" x14ac:dyDescent="0.25">
      <c r="A67" s="50" t="s">
        <v>823</v>
      </c>
      <c r="B67" s="55" t="s">
        <v>922</v>
      </c>
      <c r="C67" s="45" t="s">
        <v>2075</v>
      </c>
      <c r="D67" s="46" t="s">
        <v>2075</v>
      </c>
      <c r="E67" s="364" t="s">
        <v>2075</v>
      </c>
      <c r="F67" s="364" t="s">
        <v>2075</v>
      </c>
    </row>
    <row r="68" spans="1:6" ht="36" x14ac:dyDescent="0.25">
      <c r="A68" s="42" t="s">
        <v>824</v>
      </c>
      <c r="B68" s="59" t="s">
        <v>2016</v>
      </c>
      <c r="C68" s="73" t="s">
        <v>7</v>
      </c>
      <c r="D68" s="46">
        <v>64</v>
      </c>
      <c r="E68" s="364">
        <v>90.805470000000014</v>
      </c>
      <c r="F68" s="364">
        <v>5811.5500800000009</v>
      </c>
    </row>
    <row r="69" spans="1:6" ht="36" x14ac:dyDescent="0.25">
      <c r="A69" s="42" t="s">
        <v>825</v>
      </c>
      <c r="B69" s="59" t="s">
        <v>1720</v>
      </c>
      <c r="C69" s="45" t="s">
        <v>180</v>
      </c>
      <c r="D69" s="46">
        <v>4.07</v>
      </c>
      <c r="E69" s="364">
        <v>943.80409034400009</v>
      </c>
      <c r="F69" s="364">
        <v>3841.2826477000808</v>
      </c>
    </row>
    <row r="70" spans="1:6" x14ac:dyDescent="0.25">
      <c r="A70" s="50" t="s">
        <v>280</v>
      </c>
      <c r="B70" s="76" t="s">
        <v>923</v>
      </c>
      <c r="C70" s="45" t="s">
        <v>2075</v>
      </c>
      <c r="D70" s="46" t="s">
        <v>2075</v>
      </c>
      <c r="E70" s="364" t="s">
        <v>2075</v>
      </c>
      <c r="F70" s="364" t="s">
        <v>2075</v>
      </c>
    </row>
    <row r="71" spans="1:6" ht="24" x14ac:dyDescent="0.25">
      <c r="A71" s="42" t="s">
        <v>281</v>
      </c>
      <c r="B71" s="59" t="s">
        <v>222</v>
      </c>
      <c r="C71" s="45" t="s">
        <v>180</v>
      </c>
      <c r="D71" s="46">
        <v>0.21840000000000004</v>
      </c>
      <c r="E71" s="364">
        <v>370.32164180320007</v>
      </c>
      <c r="F71" s="364">
        <v>80.878246569818913</v>
      </c>
    </row>
    <row r="72" spans="1:6" ht="24" x14ac:dyDescent="0.25">
      <c r="A72" s="42" t="s">
        <v>284</v>
      </c>
      <c r="B72" s="59" t="s">
        <v>332</v>
      </c>
      <c r="C72" s="45" t="s">
        <v>7</v>
      </c>
      <c r="D72" s="46">
        <v>4.3680000000000003</v>
      </c>
      <c r="E72" s="364">
        <v>15.467618759999999</v>
      </c>
      <c r="F72" s="364">
        <v>67.56255874368</v>
      </c>
    </row>
    <row r="73" spans="1:6" ht="24" x14ac:dyDescent="0.25">
      <c r="A73" s="42" t="s">
        <v>285</v>
      </c>
      <c r="B73" s="59" t="s">
        <v>2048</v>
      </c>
      <c r="C73" s="45" t="s">
        <v>180</v>
      </c>
      <c r="D73" s="46">
        <v>0.6552</v>
      </c>
      <c r="E73" s="364">
        <v>512.43155368600003</v>
      </c>
      <c r="F73" s="364">
        <v>335.74515397506724</v>
      </c>
    </row>
    <row r="74" spans="1:6" x14ac:dyDescent="0.25">
      <c r="A74" s="50" t="s">
        <v>926</v>
      </c>
      <c r="B74" s="55" t="s">
        <v>935</v>
      </c>
      <c r="C74" s="45" t="s">
        <v>2075</v>
      </c>
      <c r="D74" s="60" t="s">
        <v>2075</v>
      </c>
      <c r="E74" s="364" t="s">
        <v>2075</v>
      </c>
      <c r="F74" s="364" t="s">
        <v>2075</v>
      </c>
    </row>
    <row r="75" spans="1:6" ht="24" x14ac:dyDescent="0.25">
      <c r="A75" s="42" t="s">
        <v>929</v>
      </c>
      <c r="B75" s="59" t="s">
        <v>222</v>
      </c>
      <c r="C75" s="46" t="s">
        <v>180</v>
      </c>
      <c r="D75" s="46">
        <v>0.84987000000000001</v>
      </c>
      <c r="E75" s="364">
        <v>370.32164180320007</v>
      </c>
      <c r="F75" s="364">
        <v>314.72525371928566</v>
      </c>
    </row>
    <row r="76" spans="1:6" ht="24" x14ac:dyDescent="0.25">
      <c r="A76" s="42" t="s">
        <v>930</v>
      </c>
      <c r="B76" s="59" t="s">
        <v>822</v>
      </c>
      <c r="C76" s="45" t="s">
        <v>7</v>
      </c>
      <c r="D76" s="46">
        <v>44.73</v>
      </c>
      <c r="E76" s="364">
        <v>99.42632900000001</v>
      </c>
      <c r="F76" s="364">
        <v>4447.33969617</v>
      </c>
    </row>
    <row r="77" spans="1:6" ht="24" x14ac:dyDescent="0.25">
      <c r="A77" s="42" t="s">
        <v>931</v>
      </c>
      <c r="B77" s="59" t="s">
        <v>2049</v>
      </c>
      <c r="C77" s="45" t="s">
        <v>7</v>
      </c>
      <c r="D77" s="46">
        <v>89.46</v>
      </c>
      <c r="E77" s="364">
        <v>4.2394879999999997</v>
      </c>
      <c r="F77" s="364">
        <v>379.26459647999997</v>
      </c>
    </row>
    <row r="78" spans="1:6" ht="48" x14ac:dyDescent="0.25">
      <c r="A78" s="42" t="s">
        <v>932</v>
      </c>
      <c r="B78" s="59" t="s">
        <v>475</v>
      </c>
      <c r="C78" s="45" t="s">
        <v>180</v>
      </c>
      <c r="D78" s="46">
        <v>350</v>
      </c>
      <c r="E78" s="364">
        <v>63.649013000000011</v>
      </c>
      <c r="F78" s="364">
        <v>22277.154550000003</v>
      </c>
    </row>
    <row r="79" spans="1:6" x14ac:dyDescent="0.25">
      <c r="A79" s="50" t="s">
        <v>936</v>
      </c>
      <c r="B79" s="55" t="s">
        <v>952</v>
      </c>
      <c r="C79" s="45" t="s">
        <v>2075</v>
      </c>
      <c r="D79" s="60" t="s">
        <v>2075</v>
      </c>
      <c r="E79" s="364" t="s">
        <v>2075</v>
      </c>
      <c r="F79" s="364" t="s">
        <v>2075</v>
      </c>
    </row>
    <row r="80" spans="1:6" ht="24" x14ac:dyDescent="0.25">
      <c r="A80" s="42" t="s">
        <v>937</v>
      </c>
      <c r="B80" s="59" t="s">
        <v>826</v>
      </c>
      <c r="C80" s="46" t="s">
        <v>180</v>
      </c>
      <c r="D80" s="46">
        <v>89.504999999999981</v>
      </c>
      <c r="E80" s="364">
        <v>27.728622000000001</v>
      </c>
      <c r="F80" s="364">
        <v>2481.8503121099998</v>
      </c>
    </row>
    <row r="81" spans="1:6" ht="24" x14ac:dyDescent="0.25">
      <c r="A81" s="42" t="s">
        <v>938</v>
      </c>
      <c r="B81" s="59" t="s">
        <v>222</v>
      </c>
      <c r="C81" s="46" t="s">
        <v>180</v>
      </c>
      <c r="D81" s="46">
        <v>1.4087499999999999</v>
      </c>
      <c r="E81" s="364">
        <v>370.32164180320007</v>
      </c>
      <c r="F81" s="364">
        <v>521.69061289025808</v>
      </c>
    </row>
    <row r="82" spans="1:6" ht="36" x14ac:dyDescent="0.25">
      <c r="A82" s="42" t="s">
        <v>939</v>
      </c>
      <c r="B82" s="59" t="s">
        <v>1015</v>
      </c>
      <c r="C82" s="73" t="s">
        <v>7</v>
      </c>
      <c r="D82" s="46">
        <v>184.88749999999999</v>
      </c>
      <c r="E82" s="364">
        <v>150.25241399999999</v>
      </c>
      <c r="F82" s="364">
        <v>27779.793193424997</v>
      </c>
    </row>
    <row r="83" spans="1:6" ht="24" x14ac:dyDescent="0.25">
      <c r="A83" s="42" t="s">
        <v>940</v>
      </c>
      <c r="B83" s="59" t="s">
        <v>575</v>
      </c>
      <c r="C83" s="73" t="s">
        <v>229</v>
      </c>
      <c r="D83" s="46">
        <v>5</v>
      </c>
      <c r="E83" s="364">
        <v>19.905719278399999</v>
      </c>
      <c r="F83" s="364">
        <v>99.528596391999997</v>
      </c>
    </row>
    <row r="84" spans="1:6" ht="24" x14ac:dyDescent="0.25">
      <c r="A84" s="42" t="s">
        <v>941</v>
      </c>
      <c r="B84" s="59" t="s">
        <v>292</v>
      </c>
      <c r="C84" s="73" t="s">
        <v>229</v>
      </c>
      <c r="D84" s="46">
        <v>475</v>
      </c>
      <c r="E84" s="364">
        <v>19.0294103664</v>
      </c>
      <c r="F84" s="364">
        <v>9038.9699240400005</v>
      </c>
    </row>
    <row r="85" spans="1:6" ht="24" x14ac:dyDescent="0.25">
      <c r="A85" s="42" t="s">
        <v>942</v>
      </c>
      <c r="B85" s="59" t="s">
        <v>295</v>
      </c>
      <c r="C85" s="73" t="s">
        <v>229</v>
      </c>
      <c r="D85" s="46">
        <v>1057.5</v>
      </c>
      <c r="E85" s="364">
        <v>17.994174917600006</v>
      </c>
      <c r="F85" s="364">
        <v>19028.839975362007</v>
      </c>
    </row>
    <row r="86" spans="1:6" ht="24" x14ac:dyDescent="0.25">
      <c r="A86" s="42" t="s">
        <v>943</v>
      </c>
      <c r="B86" s="59" t="s">
        <v>829</v>
      </c>
      <c r="C86" s="73" t="s">
        <v>229</v>
      </c>
      <c r="D86" s="46">
        <v>406.25</v>
      </c>
      <c r="E86" s="364">
        <v>16.1427455808</v>
      </c>
      <c r="F86" s="364">
        <v>6557.9903922000003</v>
      </c>
    </row>
    <row r="87" spans="1:6" ht="24" x14ac:dyDescent="0.25">
      <c r="A87" s="42" t="s">
        <v>944</v>
      </c>
      <c r="B87" s="59" t="s">
        <v>298</v>
      </c>
      <c r="C87" s="73" t="s">
        <v>229</v>
      </c>
      <c r="D87" s="46">
        <v>357.5</v>
      </c>
      <c r="E87" s="364">
        <v>12.985106227999999</v>
      </c>
      <c r="F87" s="364">
        <v>4642.1754765099995</v>
      </c>
    </row>
    <row r="88" spans="1:6" ht="24" x14ac:dyDescent="0.25">
      <c r="A88" s="42" t="s">
        <v>945</v>
      </c>
      <c r="B88" s="59" t="s">
        <v>832</v>
      </c>
      <c r="C88" s="73" t="s">
        <v>229</v>
      </c>
      <c r="D88" s="46">
        <v>50</v>
      </c>
      <c r="E88" s="364">
        <v>14.603508831999999</v>
      </c>
      <c r="F88" s="364">
        <v>730.1754416</v>
      </c>
    </row>
    <row r="89" spans="1:6" ht="36" x14ac:dyDescent="0.25">
      <c r="A89" s="42" t="s">
        <v>946</v>
      </c>
      <c r="B89" s="59" t="s">
        <v>1722</v>
      </c>
      <c r="C89" s="45" t="s">
        <v>180</v>
      </c>
      <c r="D89" s="46">
        <v>17.600000000000001</v>
      </c>
      <c r="E89" s="364">
        <v>527.33853285800001</v>
      </c>
      <c r="F89" s="364">
        <v>9281.1581783008005</v>
      </c>
    </row>
    <row r="90" spans="1:6" x14ac:dyDescent="0.25">
      <c r="A90" s="42" t="s">
        <v>949</v>
      </c>
      <c r="B90" s="59" t="s">
        <v>244</v>
      </c>
      <c r="C90" s="46" t="s">
        <v>180</v>
      </c>
      <c r="D90" s="46">
        <v>16.249999999999986</v>
      </c>
      <c r="E90" s="364">
        <v>50.554368738999997</v>
      </c>
      <c r="F90" s="364">
        <v>821.50849200874927</v>
      </c>
    </row>
    <row r="91" spans="1:6" ht="24" x14ac:dyDescent="0.25">
      <c r="A91" s="42" t="s">
        <v>950</v>
      </c>
      <c r="B91" s="59" t="s">
        <v>2012</v>
      </c>
      <c r="C91" s="46" t="s">
        <v>809</v>
      </c>
      <c r="D91" s="46">
        <v>2.8569449999999996</v>
      </c>
      <c r="E91" s="364">
        <v>1439.6583979239999</v>
      </c>
      <c r="F91" s="364">
        <v>4113.0248616569816</v>
      </c>
    </row>
    <row r="92" spans="1:6" ht="24" x14ac:dyDescent="0.25">
      <c r="A92" s="42" t="s">
        <v>947</v>
      </c>
      <c r="B92" s="59" t="s">
        <v>179</v>
      </c>
      <c r="C92" s="46" t="s">
        <v>180</v>
      </c>
      <c r="D92" s="46">
        <v>95.231499999999997</v>
      </c>
      <c r="E92" s="364">
        <v>16.300592764300003</v>
      </c>
      <c r="F92" s="364">
        <v>1552.3298998334358</v>
      </c>
    </row>
    <row r="93" spans="1:6" x14ac:dyDescent="0.25">
      <c r="A93" s="50">
        <v>6</v>
      </c>
      <c r="B93" s="55" t="s">
        <v>300</v>
      </c>
      <c r="C93" s="45" t="s">
        <v>2075</v>
      </c>
      <c r="D93" s="60" t="s">
        <v>2075</v>
      </c>
      <c r="E93" s="364" t="s">
        <v>2075</v>
      </c>
      <c r="F93" s="364" t="s">
        <v>2075</v>
      </c>
    </row>
    <row r="94" spans="1:6" x14ac:dyDescent="0.25">
      <c r="A94" s="50" t="s">
        <v>73</v>
      </c>
      <c r="B94" s="55" t="s">
        <v>951</v>
      </c>
      <c r="C94" s="45" t="s">
        <v>2075</v>
      </c>
      <c r="D94" s="46" t="s">
        <v>2075</v>
      </c>
      <c r="E94" s="364" t="s">
        <v>2075</v>
      </c>
      <c r="F94" s="364" t="s">
        <v>2075</v>
      </c>
    </row>
    <row r="95" spans="1:6" ht="36" x14ac:dyDescent="0.25">
      <c r="A95" s="42" t="s">
        <v>75</v>
      </c>
      <c r="B95" s="59" t="s">
        <v>2017</v>
      </c>
      <c r="C95" s="73" t="s">
        <v>7</v>
      </c>
      <c r="D95" s="46">
        <v>88.74</v>
      </c>
      <c r="E95" s="364">
        <v>90.805470000000014</v>
      </c>
      <c r="F95" s="364">
        <v>8058.0774078000004</v>
      </c>
    </row>
    <row r="96" spans="1:6" ht="36" x14ac:dyDescent="0.25">
      <c r="A96" s="42" t="s">
        <v>78</v>
      </c>
      <c r="B96" s="59" t="s">
        <v>954</v>
      </c>
      <c r="C96" s="45" t="s">
        <v>180</v>
      </c>
      <c r="D96" s="46">
        <v>5.78</v>
      </c>
      <c r="E96" s="364">
        <v>531.85313037000003</v>
      </c>
      <c r="F96" s="364">
        <v>3074.1110935386005</v>
      </c>
    </row>
    <row r="97" spans="1:6" ht="24" x14ac:dyDescent="0.25">
      <c r="A97" s="42" t="s">
        <v>81</v>
      </c>
      <c r="B97" s="59" t="s">
        <v>2018</v>
      </c>
      <c r="C97" s="73" t="s">
        <v>7</v>
      </c>
      <c r="D97" s="46">
        <v>173.3</v>
      </c>
      <c r="E97" s="364">
        <v>152.658244</v>
      </c>
      <c r="F97" s="364">
        <v>26455.673685199999</v>
      </c>
    </row>
    <row r="98" spans="1:6" ht="36" x14ac:dyDescent="0.25">
      <c r="A98" s="42" t="s">
        <v>302</v>
      </c>
      <c r="B98" s="59" t="s">
        <v>2019</v>
      </c>
      <c r="C98" s="73" t="s">
        <v>7</v>
      </c>
      <c r="D98" s="46">
        <v>26.58</v>
      </c>
      <c r="E98" s="364">
        <v>64.940384183000006</v>
      </c>
      <c r="F98" s="364">
        <v>1726.11541158414</v>
      </c>
    </row>
    <row r="99" spans="1:6" ht="48" x14ac:dyDescent="0.25">
      <c r="A99" s="42" t="s">
        <v>304</v>
      </c>
      <c r="B99" s="59" t="s">
        <v>961</v>
      </c>
      <c r="C99" s="73" t="s">
        <v>7</v>
      </c>
      <c r="D99" s="46">
        <v>295.01</v>
      </c>
      <c r="E99" s="364">
        <v>43.772488211999999</v>
      </c>
      <c r="F99" s="364">
        <v>12913.32174742212</v>
      </c>
    </row>
    <row r="100" spans="1:6" ht="24" x14ac:dyDescent="0.25">
      <c r="A100" s="42" t="s">
        <v>306</v>
      </c>
      <c r="B100" s="59" t="s">
        <v>2020</v>
      </c>
      <c r="C100" s="73" t="s">
        <v>312</v>
      </c>
      <c r="D100" s="46">
        <v>715.5</v>
      </c>
      <c r="E100" s="364">
        <v>12.813072</v>
      </c>
      <c r="F100" s="364">
        <v>9167.7530160000006</v>
      </c>
    </row>
    <row r="101" spans="1:6" ht="36" x14ac:dyDescent="0.25">
      <c r="A101" s="42" t="s">
        <v>307</v>
      </c>
      <c r="B101" s="59" t="s">
        <v>2056</v>
      </c>
      <c r="C101" s="73" t="s">
        <v>7</v>
      </c>
      <c r="D101" s="46">
        <v>11.58</v>
      </c>
      <c r="E101" s="364">
        <v>211.35095799999996</v>
      </c>
      <c r="F101" s="364">
        <v>2447.4440936399997</v>
      </c>
    </row>
    <row r="102" spans="1:6" ht="36" x14ac:dyDescent="0.25">
      <c r="A102" s="42" t="s">
        <v>964</v>
      </c>
      <c r="B102" s="59" t="s">
        <v>1977</v>
      </c>
      <c r="C102" s="45" t="s">
        <v>180</v>
      </c>
      <c r="D102" s="46">
        <v>73.13000000000001</v>
      </c>
      <c r="E102" s="364">
        <v>524.30504365399997</v>
      </c>
      <c r="F102" s="364">
        <v>38342.427842417026</v>
      </c>
    </row>
    <row r="103" spans="1:6" x14ac:dyDescent="0.25">
      <c r="A103" s="50" t="s">
        <v>85</v>
      </c>
      <c r="B103" s="55" t="s">
        <v>967</v>
      </c>
      <c r="C103" s="45" t="s">
        <v>2075</v>
      </c>
      <c r="D103" s="46" t="s">
        <v>2075</v>
      </c>
      <c r="E103" s="364" t="s">
        <v>2075</v>
      </c>
      <c r="F103" s="364" t="s">
        <v>2075</v>
      </c>
    </row>
    <row r="104" spans="1:6" ht="36" x14ac:dyDescent="0.25">
      <c r="A104" s="42" t="s">
        <v>87</v>
      </c>
      <c r="B104" s="59" t="s">
        <v>2017</v>
      </c>
      <c r="C104" s="73" t="s">
        <v>7</v>
      </c>
      <c r="D104" s="46">
        <v>92.37</v>
      </c>
      <c r="E104" s="364">
        <v>90.805470000000014</v>
      </c>
      <c r="F104" s="364">
        <v>8387.7012639000022</v>
      </c>
    </row>
    <row r="105" spans="1:6" ht="36" x14ac:dyDescent="0.25">
      <c r="A105" s="42" t="s">
        <v>91</v>
      </c>
      <c r="B105" s="59" t="s">
        <v>954</v>
      </c>
      <c r="C105" s="45" t="s">
        <v>180</v>
      </c>
      <c r="D105" s="46">
        <v>6.07</v>
      </c>
      <c r="E105" s="364">
        <v>531.85313037000003</v>
      </c>
      <c r="F105" s="364">
        <v>3228.3485013459003</v>
      </c>
    </row>
    <row r="106" spans="1:6" ht="24" x14ac:dyDescent="0.25">
      <c r="A106" s="42" t="s">
        <v>95</v>
      </c>
      <c r="B106" s="59" t="s">
        <v>2018</v>
      </c>
      <c r="C106" s="73" t="s">
        <v>7</v>
      </c>
      <c r="D106" s="46">
        <v>205.4</v>
      </c>
      <c r="E106" s="364">
        <v>152.658244</v>
      </c>
      <c r="F106" s="364">
        <v>31356.0033176</v>
      </c>
    </row>
    <row r="107" spans="1:6" ht="36" x14ac:dyDescent="0.25">
      <c r="A107" s="42" t="s">
        <v>335</v>
      </c>
      <c r="B107" s="59" t="s">
        <v>2021</v>
      </c>
      <c r="C107" s="73" t="s">
        <v>7</v>
      </c>
      <c r="D107" s="46">
        <v>0.27</v>
      </c>
      <c r="E107" s="364">
        <v>64.940384183000006</v>
      </c>
      <c r="F107" s="364">
        <v>17.533903729410003</v>
      </c>
    </row>
    <row r="108" spans="1:6" ht="48" x14ac:dyDescent="0.25">
      <c r="A108" s="42" t="s">
        <v>337</v>
      </c>
      <c r="B108" s="59" t="s">
        <v>961</v>
      </c>
      <c r="C108" s="73" t="s">
        <v>7</v>
      </c>
      <c r="D108" s="46">
        <v>325.39</v>
      </c>
      <c r="E108" s="364">
        <v>43.772488211999999</v>
      </c>
      <c r="F108" s="364">
        <v>14243.129939302678</v>
      </c>
    </row>
    <row r="109" spans="1:6" ht="36" x14ac:dyDescent="0.25">
      <c r="A109" s="42" t="s">
        <v>339</v>
      </c>
      <c r="B109" s="59" t="s">
        <v>1977</v>
      </c>
      <c r="C109" s="45" t="s">
        <v>180</v>
      </c>
      <c r="D109" s="46">
        <v>78.759999999999991</v>
      </c>
      <c r="E109" s="364">
        <v>524.30504365399997</v>
      </c>
      <c r="F109" s="364">
        <v>41294.265238189037</v>
      </c>
    </row>
    <row r="110" spans="1:6" x14ac:dyDescent="0.25">
      <c r="A110" s="50" t="s">
        <v>968</v>
      </c>
      <c r="B110" s="55" t="s">
        <v>969</v>
      </c>
      <c r="C110" s="45" t="s">
        <v>2075</v>
      </c>
      <c r="D110" s="46" t="s">
        <v>2075</v>
      </c>
      <c r="E110" s="364" t="s">
        <v>2075</v>
      </c>
      <c r="F110" s="364" t="s">
        <v>2075</v>
      </c>
    </row>
    <row r="111" spans="1:6" ht="36" x14ac:dyDescent="0.25">
      <c r="A111" s="42" t="s">
        <v>970</v>
      </c>
      <c r="B111" s="59" t="s">
        <v>2017</v>
      </c>
      <c r="C111" s="73" t="s">
        <v>7</v>
      </c>
      <c r="D111" s="46">
        <v>17.350000000000001</v>
      </c>
      <c r="E111" s="364">
        <v>90.805470000000014</v>
      </c>
      <c r="F111" s="364">
        <v>1575.4749045000003</v>
      </c>
    </row>
    <row r="112" spans="1:6" ht="36" x14ac:dyDescent="0.25">
      <c r="A112" s="42" t="s">
        <v>971</v>
      </c>
      <c r="B112" s="59" t="s">
        <v>954</v>
      </c>
      <c r="C112" s="45" t="s">
        <v>180</v>
      </c>
      <c r="D112" s="46">
        <v>1.1100000000000001</v>
      </c>
      <c r="E112" s="364">
        <v>531.85313037000003</v>
      </c>
      <c r="F112" s="364">
        <v>590.35697471070011</v>
      </c>
    </row>
    <row r="113" spans="1:6" ht="24" x14ac:dyDescent="0.25">
      <c r="A113" s="42" t="s">
        <v>972</v>
      </c>
      <c r="B113" s="59" t="s">
        <v>2018</v>
      </c>
      <c r="C113" s="73" t="s">
        <v>7</v>
      </c>
      <c r="D113" s="46">
        <v>58.2</v>
      </c>
      <c r="E113" s="364">
        <v>152.658244</v>
      </c>
      <c r="F113" s="364">
        <v>8884.7098007999994</v>
      </c>
    </row>
    <row r="114" spans="1:6" ht="36" x14ac:dyDescent="0.25">
      <c r="A114" s="42" t="s">
        <v>973</v>
      </c>
      <c r="B114" s="59" t="s">
        <v>2019</v>
      </c>
      <c r="C114" s="73" t="s">
        <v>7</v>
      </c>
      <c r="D114" s="46">
        <v>39.630000000000003</v>
      </c>
      <c r="E114" s="364">
        <v>64.940384183000006</v>
      </c>
      <c r="F114" s="364">
        <v>2573.5874251722903</v>
      </c>
    </row>
    <row r="115" spans="1:6" ht="36" x14ac:dyDescent="0.25">
      <c r="A115" s="42" t="s">
        <v>974</v>
      </c>
      <c r="B115" s="59" t="s">
        <v>1977</v>
      </c>
      <c r="C115" s="45" t="s">
        <v>180</v>
      </c>
      <c r="D115" s="46">
        <v>8.5</v>
      </c>
      <c r="E115" s="364">
        <v>524.30504365399997</v>
      </c>
      <c r="F115" s="364">
        <v>4456.5928710589997</v>
      </c>
    </row>
    <row r="116" spans="1:6" x14ac:dyDescent="0.25">
      <c r="A116" s="50" t="s">
        <v>975</v>
      </c>
      <c r="B116" s="55" t="s">
        <v>976</v>
      </c>
      <c r="C116" s="45" t="s">
        <v>2075</v>
      </c>
      <c r="D116" s="46" t="s">
        <v>2075</v>
      </c>
      <c r="E116" s="364" t="s">
        <v>2075</v>
      </c>
      <c r="F116" s="364" t="s">
        <v>2075</v>
      </c>
    </row>
    <row r="117" spans="1:6" ht="36" x14ac:dyDescent="0.25">
      <c r="A117" s="42" t="s">
        <v>977</v>
      </c>
      <c r="B117" s="44" t="s">
        <v>2022</v>
      </c>
      <c r="C117" s="45" t="s">
        <v>229</v>
      </c>
      <c r="D117" s="46">
        <v>800</v>
      </c>
      <c r="E117" s="364">
        <v>18.431797014400001</v>
      </c>
      <c r="F117" s="364">
        <v>14745.437611520001</v>
      </c>
    </row>
    <row r="118" spans="1:6" ht="36" x14ac:dyDescent="0.25">
      <c r="A118" s="42" t="s">
        <v>978</v>
      </c>
      <c r="B118" s="44" t="s">
        <v>2023</v>
      </c>
      <c r="C118" s="45" t="s">
        <v>229</v>
      </c>
      <c r="D118" s="46">
        <v>400.00069999999999</v>
      </c>
      <c r="E118" s="364">
        <v>17.889291584000002</v>
      </c>
      <c r="F118" s="364">
        <v>7155.7291561041093</v>
      </c>
    </row>
    <row r="119" spans="1:6" ht="36" x14ac:dyDescent="0.25">
      <c r="A119" s="42" t="s">
        <v>979</v>
      </c>
      <c r="B119" s="44" t="s">
        <v>2024</v>
      </c>
      <c r="C119" s="45" t="s">
        <v>229</v>
      </c>
      <c r="D119" s="46">
        <v>1000</v>
      </c>
      <c r="E119" s="364">
        <v>17.149179000000004</v>
      </c>
      <c r="F119" s="364">
        <v>17149.179000000004</v>
      </c>
    </row>
    <row r="120" spans="1:6" ht="36" x14ac:dyDescent="0.25">
      <c r="A120" s="42" t="s">
        <v>980</v>
      </c>
      <c r="B120" s="44" t="s">
        <v>2025</v>
      </c>
      <c r="C120" s="45" t="s">
        <v>229</v>
      </c>
      <c r="D120" s="46">
        <v>1500</v>
      </c>
      <c r="E120" s="364">
        <v>15.509419832799999</v>
      </c>
      <c r="F120" s="364">
        <v>23264.129749199998</v>
      </c>
    </row>
    <row r="121" spans="1:6" ht="36" x14ac:dyDescent="0.25">
      <c r="A121" s="42" t="s">
        <v>981</v>
      </c>
      <c r="B121" s="44" t="s">
        <v>2026</v>
      </c>
      <c r="C121" s="45" t="s">
        <v>229</v>
      </c>
      <c r="D121" s="46">
        <v>1100</v>
      </c>
      <c r="E121" s="364">
        <v>13.125454000000001</v>
      </c>
      <c r="F121" s="364">
        <v>14437.999400000001</v>
      </c>
    </row>
    <row r="122" spans="1:6" ht="36" x14ac:dyDescent="0.25">
      <c r="A122" s="42" t="s">
        <v>982</v>
      </c>
      <c r="B122" s="44" t="s">
        <v>2027</v>
      </c>
      <c r="C122" s="45" t="s">
        <v>229</v>
      </c>
      <c r="D122" s="46">
        <v>900</v>
      </c>
      <c r="E122" s="364">
        <v>12.671231246399998</v>
      </c>
      <c r="F122" s="364">
        <v>11404.108121759999</v>
      </c>
    </row>
    <row r="123" spans="1:6" ht="36" x14ac:dyDescent="0.25">
      <c r="A123" s="42" t="s">
        <v>983</v>
      </c>
      <c r="B123" s="44" t="s">
        <v>2028</v>
      </c>
      <c r="C123" s="45" t="s">
        <v>229</v>
      </c>
      <c r="D123" s="46">
        <v>1000</v>
      </c>
      <c r="E123" s="364">
        <v>14.394676894400002</v>
      </c>
      <c r="F123" s="364">
        <v>14394.676894400001</v>
      </c>
    </row>
    <row r="124" spans="1:6" ht="36" x14ac:dyDescent="0.25">
      <c r="A124" s="42" t="s">
        <v>984</v>
      </c>
      <c r="B124" s="44" t="s">
        <v>2029</v>
      </c>
      <c r="C124" s="45" t="s">
        <v>229</v>
      </c>
      <c r="D124" s="46">
        <v>300</v>
      </c>
      <c r="E124" s="364">
        <v>14.1356833368</v>
      </c>
      <c r="F124" s="364">
        <v>4240.7050010399998</v>
      </c>
    </row>
    <row r="125" spans="1:6" ht="36" x14ac:dyDescent="0.25">
      <c r="A125" s="42" t="s">
        <v>985</v>
      </c>
      <c r="B125" s="59" t="s">
        <v>315</v>
      </c>
      <c r="C125" s="73" t="s">
        <v>229</v>
      </c>
      <c r="D125" s="46">
        <v>400</v>
      </c>
      <c r="E125" s="364">
        <v>16.999420000000001</v>
      </c>
      <c r="F125" s="364">
        <v>6799.768</v>
      </c>
    </row>
    <row r="126" spans="1:6" ht="36" x14ac:dyDescent="0.25">
      <c r="A126" s="42" t="s">
        <v>987</v>
      </c>
      <c r="B126" s="59" t="s">
        <v>318</v>
      </c>
      <c r="C126" s="73" t="s">
        <v>229</v>
      </c>
      <c r="D126" s="46">
        <v>245.86553000000001</v>
      </c>
      <c r="E126" s="364">
        <v>16.784188724000003</v>
      </c>
      <c r="F126" s="364">
        <v>4126.6534562462848</v>
      </c>
    </row>
    <row r="127" spans="1:6" ht="36" x14ac:dyDescent="0.25">
      <c r="A127" s="42" t="s">
        <v>988</v>
      </c>
      <c r="B127" s="59" t="s">
        <v>321</v>
      </c>
      <c r="C127" s="73" t="s">
        <v>229</v>
      </c>
      <c r="D127" s="46">
        <v>600</v>
      </c>
      <c r="E127" s="364">
        <v>16.271949000000003</v>
      </c>
      <c r="F127" s="364">
        <v>9763.1694000000025</v>
      </c>
    </row>
    <row r="128" spans="1:6" ht="36" x14ac:dyDescent="0.25">
      <c r="A128" s="42" t="s">
        <v>1000</v>
      </c>
      <c r="B128" s="59" t="s">
        <v>324</v>
      </c>
      <c r="C128" s="73" t="s">
        <v>229</v>
      </c>
      <c r="D128" s="46">
        <v>750</v>
      </c>
      <c r="E128" s="364">
        <v>14.843795813600002</v>
      </c>
      <c r="F128" s="364">
        <v>11132.846860200001</v>
      </c>
    </row>
    <row r="129" spans="1:6" ht="36" x14ac:dyDescent="0.25">
      <c r="A129" s="42" t="s">
        <v>1001</v>
      </c>
      <c r="B129" s="59" t="s">
        <v>327</v>
      </c>
      <c r="C129" s="73" t="s">
        <v>229</v>
      </c>
      <c r="D129" s="46">
        <v>500</v>
      </c>
      <c r="E129" s="364">
        <v>12.614698000000001</v>
      </c>
      <c r="F129" s="364">
        <v>6307.3490000000002</v>
      </c>
    </row>
    <row r="130" spans="1:6" ht="36" x14ac:dyDescent="0.25">
      <c r="A130" s="42" t="s">
        <v>1002</v>
      </c>
      <c r="B130" s="59" t="s">
        <v>2030</v>
      </c>
      <c r="C130" s="73" t="s">
        <v>229</v>
      </c>
      <c r="D130" s="46">
        <v>400</v>
      </c>
      <c r="E130" s="364">
        <v>12.309303</v>
      </c>
      <c r="F130" s="364">
        <v>4923.7212</v>
      </c>
    </row>
    <row r="131" spans="1:6" ht="36" x14ac:dyDescent="0.25">
      <c r="A131" s="42" t="s">
        <v>1003</v>
      </c>
      <c r="B131" s="59" t="s">
        <v>1005</v>
      </c>
      <c r="C131" s="73" t="s">
        <v>229</v>
      </c>
      <c r="D131" s="46">
        <v>400</v>
      </c>
      <c r="E131" s="364">
        <v>14.132113452</v>
      </c>
      <c r="F131" s="364">
        <v>5652.8453808000004</v>
      </c>
    </row>
    <row r="132" spans="1:6" ht="24" x14ac:dyDescent="0.25">
      <c r="A132" s="42" t="s">
        <v>1004</v>
      </c>
      <c r="B132" s="59" t="s">
        <v>332</v>
      </c>
      <c r="C132" s="73" t="s">
        <v>7</v>
      </c>
      <c r="D132" s="46">
        <v>717</v>
      </c>
      <c r="E132" s="364">
        <v>15.467618759999999</v>
      </c>
      <c r="F132" s="364">
        <v>11090.282650919999</v>
      </c>
    </row>
    <row r="133" spans="1:6" x14ac:dyDescent="0.25">
      <c r="A133" s="50">
        <v>7</v>
      </c>
      <c r="B133" s="55" t="s">
        <v>72</v>
      </c>
      <c r="C133" s="45" t="s">
        <v>2075</v>
      </c>
      <c r="D133" s="46" t="s">
        <v>2075</v>
      </c>
      <c r="E133" s="364" t="s">
        <v>2075</v>
      </c>
      <c r="F133" s="364" t="s">
        <v>2075</v>
      </c>
    </row>
    <row r="134" spans="1:6" s="79" customFormat="1" x14ac:dyDescent="0.25">
      <c r="A134" s="50" t="s">
        <v>100</v>
      </c>
      <c r="B134" s="55" t="s">
        <v>74</v>
      </c>
      <c r="C134" s="52" t="s">
        <v>2075</v>
      </c>
      <c r="D134" s="78" t="s">
        <v>2075</v>
      </c>
      <c r="E134" s="364" t="s">
        <v>2075</v>
      </c>
      <c r="F134" s="364" t="s">
        <v>2075</v>
      </c>
    </row>
    <row r="135" spans="1:6" ht="36" x14ac:dyDescent="0.25">
      <c r="A135" s="42" t="s">
        <v>102</v>
      </c>
      <c r="B135" s="59" t="s">
        <v>341</v>
      </c>
      <c r="C135" s="73" t="s">
        <v>7</v>
      </c>
      <c r="D135" s="46">
        <v>1469.5679500000006</v>
      </c>
      <c r="E135" s="364">
        <v>68.10009500000001</v>
      </c>
      <c r="F135" s="364">
        <v>100077.7170039553</v>
      </c>
    </row>
    <row r="136" spans="1:6" ht="24" x14ac:dyDescent="0.25">
      <c r="A136" s="42" t="s">
        <v>342</v>
      </c>
      <c r="B136" s="59" t="s">
        <v>343</v>
      </c>
      <c r="C136" s="73" t="s">
        <v>9</v>
      </c>
      <c r="D136" s="46">
        <v>436.46000000000004</v>
      </c>
      <c r="E136" s="364">
        <v>6.6049560700000001</v>
      </c>
      <c r="F136" s="364">
        <v>2882.7991263122003</v>
      </c>
    </row>
    <row r="137" spans="1:6" ht="36" x14ac:dyDescent="0.25">
      <c r="A137" s="42" t="s">
        <v>607</v>
      </c>
      <c r="B137" s="59" t="s">
        <v>84</v>
      </c>
      <c r="C137" s="73" t="s">
        <v>8</v>
      </c>
      <c r="D137" s="46">
        <v>1311</v>
      </c>
      <c r="E137" s="364">
        <v>10.407737000000001</v>
      </c>
      <c r="F137" s="364">
        <v>13644.543207000001</v>
      </c>
    </row>
    <row r="138" spans="1:6" s="79" customFormat="1" x14ac:dyDescent="0.25">
      <c r="A138" s="50" t="s">
        <v>105</v>
      </c>
      <c r="B138" s="55" t="s">
        <v>86</v>
      </c>
      <c r="C138" s="52" t="s">
        <v>2075</v>
      </c>
      <c r="D138" s="78" t="s">
        <v>2075</v>
      </c>
      <c r="E138" s="364" t="s">
        <v>2075</v>
      </c>
      <c r="F138" s="364" t="s">
        <v>2075</v>
      </c>
    </row>
    <row r="139" spans="1:6" x14ac:dyDescent="0.25">
      <c r="A139" s="42" t="s">
        <v>106</v>
      </c>
      <c r="B139" s="59" t="s">
        <v>346</v>
      </c>
      <c r="C139" s="73" t="s">
        <v>9</v>
      </c>
      <c r="D139" s="46">
        <v>19.04</v>
      </c>
      <c r="E139" s="364">
        <v>45.097504802168011</v>
      </c>
      <c r="F139" s="364">
        <v>858.65649143327892</v>
      </c>
    </row>
    <row r="140" spans="1:6" x14ac:dyDescent="0.25">
      <c r="A140" s="42" t="s">
        <v>347</v>
      </c>
      <c r="B140" s="59" t="s">
        <v>90</v>
      </c>
      <c r="C140" s="73" t="s">
        <v>9</v>
      </c>
      <c r="D140" s="46">
        <v>59.401999999999994</v>
      </c>
      <c r="E140" s="364">
        <v>57.871017942536</v>
      </c>
      <c r="F140" s="364">
        <v>3437.6542078225229</v>
      </c>
    </row>
    <row r="141" spans="1:6" x14ac:dyDescent="0.25">
      <c r="A141" s="42" t="s">
        <v>348</v>
      </c>
      <c r="B141" s="59" t="s">
        <v>351</v>
      </c>
      <c r="C141" s="73" t="s">
        <v>9</v>
      </c>
      <c r="D141" s="46">
        <v>48.160000000000011</v>
      </c>
      <c r="E141" s="364">
        <v>33.553001286467207</v>
      </c>
      <c r="F141" s="364">
        <v>1615.9125419562611</v>
      </c>
    </row>
    <row r="142" spans="1:6" x14ac:dyDescent="0.25">
      <c r="A142" s="42" t="s">
        <v>352</v>
      </c>
      <c r="B142" s="59" t="s">
        <v>98</v>
      </c>
      <c r="C142" s="73" t="s">
        <v>9</v>
      </c>
      <c r="D142" s="46">
        <v>2.52</v>
      </c>
      <c r="E142" s="364">
        <v>57.038531302536001</v>
      </c>
      <c r="F142" s="364">
        <v>143.73709888239071</v>
      </c>
    </row>
    <row r="143" spans="1:6" x14ac:dyDescent="0.25">
      <c r="A143" s="42" t="s">
        <v>356</v>
      </c>
      <c r="B143" s="59" t="s">
        <v>355</v>
      </c>
      <c r="C143" s="73" t="s">
        <v>9</v>
      </c>
      <c r="D143" s="46">
        <v>20.65</v>
      </c>
      <c r="E143" s="364">
        <v>44.277675800000011</v>
      </c>
      <c r="F143" s="364">
        <v>914.33400527000015</v>
      </c>
    </row>
    <row r="144" spans="1:6" x14ac:dyDescent="0.25">
      <c r="A144" s="42" t="s">
        <v>608</v>
      </c>
      <c r="B144" s="59" t="s">
        <v>94</v>
      </c>
      <c r="C144" s="73" t="s">
        <v>9</v>
      </c>
      <c r="D144" s="46">
        <v>59.401999999999994</v>
      </c>
      <c r="E144" s="364">
        <v>53.013235970167997</v>
      </c>
      <c r="F144" s="364">
        <v>3149.092243099919</v>
      </c>
    </row>
    <row r="145" spans="1:6" s="79" customFormat="1" x14ac:dyDescent="0.25">
      <c r="A145" s="50">
        <v>8</v>
      </c>
      <c r="B145" s="55" t="s">
        <v>99</v>
      </c>
      <c r="C145" s="52" t="s">
        <v>2075</v>
      </c>
      <c r="D145" s="78" t="s">
        <v>2075</v>
      </c>
      <c r="E145" s="364" t="s">
        <v>2075</v>
      </c>
      <c r="F145" s="364" t="s">
        <v>2075</v>
      </c>
    </row>
    <row r="146" spans="1:6" s="79" customFormat="1" x14ac:dyDescent="0.25">
      <c r="A146" s="50" t="s">
        <v>112</v>
      </c>
      <c r="B146" s="55" t="s">
        <v>101</v>
      </c>
      <c r="C146" s="52" t="s">
        <v>2075</v>
      </c>
      <c r="D146" s="78" t="s">
        <v>2075</v>
      </c>
      <c r="E146" s="364" t="s">
        <v>2075</v>
      </c>
      <c r="F146" s="364" t="s">
        <v>2075</v>
      </c>
    </row>
    <row r="147" spans="1:6" ht="36" x14ac:dyDescent="0.25">
      <c r="A147" s="42" t="s">
        <v>114</v>
      </c>
      <c r="B147" s="44" t="s">
        <v>357</v>
      </c>
      <c r="C147" s="73" t="s">
        <v>7</v>
      </c>
      <c r="D147" s="46">
        <v>2189.4860000000008</v>
      </c>
      <c r="E147" s="364">
        <v>4.2394879999999997</v>
      </c>
      <c r="F147" s="364">
        <v>9282.2996231680027</v>
      </c>
    </row>
    <row r="148" spans="1:6" s="79" customFormat="1" x14ac:dyDescent="0.25">
      <c r="A148" s="50" t="s">
        <v>115</v>
      </c>
      <c r="B148" s="55" t="s">
        <v>358</v>
      </c>
      <c r="C148" s="52" t="s">
        <v>2075</v>
      </c>
      <c r="D148" s="78" t="s">
        <v>2075</v>
      </c>
      <c r="E148" s="364" t="s">
        <v>2075</v>
      </c>
      <c r="F148" s="364" t="s">
        <v>2075</v>
      </c>
    </row>
    <row r="149" spans="1:6" ht="48" x14ac:dyDescent="0.25">
      <c r="A149" s="42" t="s">
        <v>116</v>
      </c>
      <c r="B149" s="59" t="s">
        <v>359</v>
      </c>
      <c r="C149" s="73" t="s">
        <v>7</v>
      </c>
      <c r="D149" s="46">
        <v>2189.4860000000008</v>
      </c>
      <c r="E149" s="364">
        <v>40.002502792277596</v>
      </c>
      <c r="F149" s="364">
        <v>87584.919828652739</v>
      </c>
    </row>
    <row r="150" spans="1:6" s="79" customFormat="1" x14ac:dyDescent="0.25">
      <c r="A150" s="50" t="s">
        <v>360</v>
      </c>
      <c r="B150" s="55" t="s">
        <v>361</v>
      </c>
      <c r="C150" s="52" t="s">
        <v>2075</v>
      </c>
      <c r="D150" s="78" t="s">
        <v>2075</v>
      </c>
      <c r="E150" s="364" t="s">
        <v>2075</v>
      </c>
      <c r="F150" s="364" t="s">
        <v>2075</v>
      </c>
    </row>
    <row r="151" spans="1:6" ht="48" x14ac:dyDescent="0.25">
      <c r="A151" s="42" t="s">
        <v>362</v>
      </c>
      <c r="B151" s="54" t="s">
        <v>2061</v>
      </c>
      <c r="C151" s="65" t="s">
        <v>7</v>
      </c>
      <c r="D151" s="67">
        <v>12.438000000000001</v>
      </c>
      <c r="E151" s="364">
        <v>101.44324200000001</v>
      </c>
      <c r="F151" s="364">
        <v>1261.7510439960001</v>
      </c>
    </row>
    <row r="152" spans="1:6" ht="60" x14ac:dyDescent="0.25">
      <c r="A152" s="42" t="s">
        <v>362</v>
      </c>
      <c r="B152" s="54" t="s">
        <v>2062</v>
      </c>
      <c r="C152" s="73" t="s">
        <v>7</v>
      </c>
      <c r="D152" s="46">
        <v>12.438000000000001</v>
      </c>
      <c r="E152" s="364">
        <v>101.44324200000001</v>
      </c>
      <c r="F152" s="364">
        <v>1261.7510439960001</v>
      </c>
    </row>
    <row r="153" spans="1:6" ht="60" x14ac:dyDescent="0.25">
      <c r="A153" s="42" t="s">
        <v>363</v>
      </c>
      <c r="B153" s="54" t="s">
        <v>755</v>
      </c>
      <c r="C153" s="45" t="s">
        <v>7</v>
      </c>
      <c r="D153" s="46">
        <v>616.09259999999983</v>
      </c>
      <c r="E153" s="364">
        <v>82.136325999999997</v>
      </c>
      <c r="F153" s="364">
        <v>50603.582639787586</v>
      </c>
    </row>
    <row r="154" spans="1:6" ht="60" x14ac:dyDescent="0.25">
      <c r="A154" s="42" t="s">
        <v>609</v>
      </c>
      <c r="B154" s="54" t="s">
        <v>2057</v>
      </c>
      <c r="C154" s="45" t="s">
        <v>7</v>
      </c>
      <c r="D154" s="46">
        <v>28.169999999999998</v>
      </c>
      <c r="E154" s="364">
        <v>111.742536</v>
      </c>
      <c r="F154" s="364">
        <v>3147.7872391199999</v>
      </c>
    </row>
    <row r="155" spans="1:6" s="79" customFormat="1" x14ac:dyDescent="0.25">
      <c r="A155" s="50">
        <v>9</v>
      </c>
      <c r="B155" s="55" t="s">
        <v>111</v>
      </c>
      <c r="C155" s="52" t="s">
        <v>2075</v>
      </c>
      <c r="D155" s="78" t="s">
        <v>2075</v>
      </c>
      <c r="E155" s="364" t="s">
        <v>2075</v>
      </c>
      <c r="F155" s="364" t="s">
        <v>2075</v>
      </c>
    </row>
    <row r="156" spans="1:6" s="79" customFormat="1" x14ac:dyDescent="0.25">
      <c r="A156" s="50" t="s">
        <v>117</v>
      </c>
      <c r="B156" s="55" t="s">
        <v>366</v>
      </c>
      <c r="C156" s="52" t="s">
        <v>2075</v>
      </c>
      <c r="D156" s="78" t="s">
        <v>2075</v>
      </c>
      <c r="E156" s="364" t="s">
        <v>2075</v>
      </c>
      <c r="F156" s="364" t="s">
        <v>2075</v>
      </c>
    </row>
    <row r="157" spans="1:6" ht="36" x14ac:dyDescent="0.25">
      <c r="A157" s="42" t="s">
        <v>367</v>
      </c>
      <c r="B157" s="59" t="s">
        <v>370</v>
      </c>
      <c r="C157" s="73" t="s">
        <v>180</v>
      </c>
      <c r="D157" s="46">
        <v>16.170000000000002</v>
      </c>
      <c r="E157" s="364">
        <v>496.52979699999997</v>
      </c>
      <c r="F157" s="364">
        <v>8028.8868174900008</v>
      </c>
    </row>
    <row r="158" spans="1:6" s="79" customFormat="1" x14ac:dyDescent="0.25">
      <c r="A158" s="50" t="s">
        <v>371</v>
      </c>
      <c r="B158" s="55" t="s">
        <v>113</v>
      </c>
      <c r="C158" s="52" t="s">
        <v>2075</v>
      </c>
      <c r="D158" s="78" t="s">
        <v>2075</v>
      </c>
      <c r="E158" s="364" t="s">
        <v>2075</v>
      </c>
      <c r="F158" s="364" t="s">
        <v>2075</v>
      </c>
    </row>
    <row r="159" spans="1:6" ht="24" x14ac:dyDescent="0.25">
      <c r="A159" s="42" t="s">
        <v>372</v>
      </c>
      <c r="B159" s="59" t="s">
        <v>1938</v>
      </c>
      <c r="C159" s="73" t="s">
        <v>7</v>
      </c>
      <c r="D159" s="46">
        <v>666.81799999999987</v>
      </c>
      <c r="E159" s="364">
        <v>32.635730281600004</v>
      </c>
      <c r="F159" s="364">
        <v>21762.092394915948</v>
      </c>
    </row>
    <row r="160" spans="1:6" s="79" customFormat="1" x14ac:dyDescent="0.25">
      <c r="A160" s="50" t="s">
        <v>375</v>
      </c>
      <c r="B160" s="55" t="s">
        <v>611</v>
      </c>
      <c r="C160" s="52" t="s">
        <v>2075</v>
      </c>
      <c r="D160" s="78" t="s">
        <v>2075</v>
      </c>
      <c r="E160" s="364" t="s">
        <v>2075</v>
      </c>
      <c r="F160" s="364" t="s">
        <v>2075</v>
      </c>
    </row>
    <row r="161" spans="1:6" ht="60" x14ac:dyDescent="0.25">
      <c r="A161" s="42" t="s">
        <v>376</v>
      </c>
      <c r="B161" s="59" t="s">
        <v>1809</v>
      </c>
      <c r="C161" s="73" t="s">
        <v>7</v>
      </c>
      <c r="D161" s="46">
        <v>187.22000000000003</v>
      </c>
      <c r="E161" s="364">
        <v>111.64891200000001</v>
      </c>
      <c r="F161" s="364">
        <v>20902.909304640005</v>
      </c>
    </row>
    <row r="162" spans="1:6" ht="48" x14ac:dyDescent="0.25">
      <c r="A162" s="42" t="s">
        <v>377</v>
      </c>
      <c r="B162" s="59" t="s">
        <v>1811</v>
      </c>
      <c r="C162" s="73" t="s">
        <v>9</v>
      </c>
      <c r="D162" s="46">
        <v>88.77</v>
      </c>
      <c r="E162" s="364">
        <v>9.9710639999999984</v>
      </c>
      <c r="F162" s="364">
        <v>885.13135127999976</v>
      </c>
    </row>
    <row r="163" spans="1:6" ht="36" x14ac:dyDescent="0.25">
      <c r="A163" s="42" t="s">
        <v>378</v>
      </c>
      <c r="B163" s="59" t="s">
        <v>2058</v>
      </c>
      <c r="C163" s="73" t="s">
        <v>7</v>
      </c>
      <c r="D163" s="46">
        <v>408.90000000000003</v>
      </c>
      <c r="E163" s="364">
        <v>113.30141500000002</v>
      </c>
      <c r="F163" s="364">
        <v>46328.948593500012</v>
      </c>
    </row>
    <row r="164" spans="1:6" ht="36" x14ac:dyDescent="0.25">
      <c r="A164" s="42" t="s">
        <v>379</v>
      </c>
      <c r="B164" s="59" t="s">
        <v>2059</v>
      </c>
      <c r="C164" s="73" t="s">
        <v>9</v>
      </c>
      <c r="D164" s="46">
        <v>359.13</v>
      </c>
      <c r="E164" s="364">
        <v>9.5614589999999993</v>
      </c>
      <c r="F164" s="364">
        <v>3433.8067706699999</v>
      </c>
    </row>
    <row r="165" spans="1:6" ht="24" x14ac:dyDescent="0.25">
      <c r="A165" s="42" t="s">
        <v>380</v>
      </c>
      <c r="B165" s="59" t="s">
        <v>613</v>
      </c>
      <c r="C165" s="73" t="s">
        <v>7</v>
      </c>
      <c r="D165" s="46">
        <v>38.489999999999995</v>
      </c>
      <c r="E165" s="364">
        <v>43.372074000000005</v>
      </c>
      <c r="F165" s="364">
        <v>1669.39112826</v>
      </c>
    </row>
    <row r="166" spans="1:6" ht="24" x14ac:dyDescent="0.25">
      <c r="A166" s="42" t="s">
        <v>612</v>
      </c>
      <c r="B166" s="59" t="s">
        <v>614</v>
      </c>
      <c r="C166" s="73" t="s">
        <v>9</v>
      </c>
      <c r="D166" s="46">
        <v>45.319999999999993</v>
      </c>
      <c r="E166" s="364">
        <v>7.5530110000000015</v>
      </c>
      <c r="F166" s="364">
        <v>342.30245852000002</v>
      </c>
    </row>
    <row r="167" spans="1:6" x14ac:dyDescent="0.25">
      <c r="A167" s="42" t="s">
        <v>381</v>
      </c>
      <c r="B167" s="55" t="s">
        <v>383</v>
      </c>
      <c r="C167" s="45" t="s">
        <v>2075</v>
      </c>
      <c r="D167" s="46" t="s">
        <v>2075</v>
      </c>
      <c r="E167" s="364" t="s">
        <v>2075</v>
      </c>
      <c r="F167" s="364" t="s">
        <v>2075</v>
      </c>
    </row>
    <row r="168" spans="1:6" ht="24" x14ac:dyDescent="0.25">
      <c r="A168" s="42" t="s">
        <v>382</v>
      </c>
      <c r="B168" s="59" t="s">
        <v>758</v>
      </c>
      <c r="C168" s="45" t="s">
        <v>7</v>
      </c>
      <c r="D168" s="46">
        <v>1</v>
      </c>
      <c r="E168" s="364">
        <v>186.92262700000001</v>
      </c>
      <c r="F168" s="364">
        <v>186.92262700000001</v>
      </c>
    </row>
    <row r="169" spans="1:6" x14ac:dyDescent="0.25">
      <c r="A169" s="50">
        <v>10</v>
      </c>
      <c r="B169" s="55" t="s">
        <v>384</v>
      </c>
      <c r="C169" s="45" t="s">
        <v>2075</v>
      </c>
      <c r="D169" s="46" t="s">
        <v>2075</v>
      </c>
      <c r="E169" s="364" t="s">
        <v>2075</v>
      </c>
      <c r="F169" s="364" t="s">
        <v>2075</v>
      </c>
    </row>
    <row r="170" spans="1:6" x14ac:dyDescent="0.25">
      <c r="A170" s="50" t="s">
        <v>1943</v>
      </c>
      <c r="B170" s="357" t="s">
        <v>1924</v>
      </c>
      <c r="C170" s="45" t="s">
        <v>2075</v>
      </c>
      <c r="D170" s="46" t="s">
        <v>2075</v>
      </c>
      <c r="E170" s="364" t="s">
        <v>2075</v>
      </c>
      <c r="F170" s="364" t="s">
        <v>2075</v>
      </c>
    </row>
    <row r="171" spans="1:6" ht="24" x14ac:dyDescent="0.25">
      <c r="A171" s="42" t="s">
        <v>1944</v>
      </c>
      <c r="B171" s="59" t="s">
        <v>2005</v>
      </c>
      <c r="C171" s="73" t="s">
        <v>7</v>
      </c>
      <c r="D171" s="46">
        <v>582.98</v>
      </c>
      <c r="E171" s="364">
        <v>63.037508211200006</v>
      </c>
      <c r="F171" s="364">
        <v>36749.606536965381</v>
      </c>
    </row>
    <row r="172" spans="1:6" x14ac:dyDescent="0.25">
      <c r="A172" s="50" t="s">
        <v>125</v>
      </c>
      <c r="B172" s="55" t="s">
        <v>386</v>
      </c>
      <c r="C172" s="45" t="s">
        <v>2075</v>
      </c>
      <c r="D172" s="46" t="s">
        <v>2075</v>
      </c>
      <c r="E172" s="364" t="s">
        <v>2075</v>
      </c>
      <c r="F172" s="364" t="s">
        <v>2075</v>
      </c>
    </row>
    <row r="173" spans="1:6" ht="36" x14ac:dyDescent="0.25">
      <c r="A173" s="42" t="s">
        <v>127</v>
      </c>
      <c r="B173" s="59" t="s">
        <v>390</v>
      </c>
      <c r="C173" s="73" t="s">
        <v>7</v>
      </c>
      <c r="D173" s="46">
        <v>83.837999999999994</v>
      </c>
      <c r="E173" s="364">
        <v>6.9488550326400009</v>
      </c>
      <c r="F173" s="364">
        <v>582.57810822647241</v>
      </c>
    </row>
    <row r="174" spans="1:6" x14ac:dyDescent="0.25">
      <c r="A174" s="50" t="s">
        <v>385</v>
      </c>
      <c r="B174" s="55" t="s">
        <v>391</v>
      </c>
      <c r="C174" s="45" t="s">
        <v>2075</v>
      </c>
      <c r="D174" s="46" t="s">
        <v>2075</v>
      </c>
      <c r="E174" s="364" t="s">
        <v>2075</v>
      </c>
      <c r="F174" s="364">
        <v>0</v>
      </c>
    </row>
    <row r="175" spans="1:6" ht="36" x14ac:dyDescent="0.25">
      <c r="A175" s="42" t="s">
        <v>387</v>
      </c>
      <c r="B175" s="59" t="s">
        <v>394</v>
      </c>
      <c r="C175" s="73" t="s">
        <v>7</v>
      </c>
      <c r="D175" s="46">
        <v>83.837999999999994</v>
      </c>
      <c r="E175" s="364">
        <v>50.126445035000003</v>
      </c>
      <c r="F175" s="364">
        <v>4202.5008988443296</v>
      </c>
    </row>
    <row r="176" spans="1:6" x14ac:dyDescent="0.25">
      <c r="A176" s="50">
        <v>11</v>
      </c>
      <c r="B176" s="55" t="s">
        <v>395</v>
      </c>
      <c r="C176" s="45" t="s">
        <v>2075</v>
      </c>
      <c r="D176" s="46" t="s">
        <v>2075</v>
      </c>
      <c r="E176" s="364" t="s">
        <v>2075</v>
      </c>
      <c r="F176" s="364" t="s">
        <v>2075</v>
      </c>
    </row>
    <row r="177" spans="1:6" x14ac:dyDescent="0.25">
      <c r="A177" s="50" t="s">
        <v>128</v>
      </c>
      <c r="B177" s="55" t="s">
        <v>396</v>
      </c>
      <c r="C177" s="45" t="s">
        <v>2075</v>
      </c>
      <c r="D177" s="46" t="s">
        <v>2075</v>
      </c>
      <c r="E177" s="364" t="s">
        <v>2075</v>
      </c>
      <c r="F177" s="364" t="s">
        <v>2075</v>
      </c>
    </row>
    <row r="178" spans="1:6" ht="36" x14ac:dyDescent="0.25">
      <c r="A178" s="42" t="s">
        <v>397</v>
      </c>
      <c r="B178" s="44" t="s">
        <v>400</v>
      </c>
      <c r="C178" s="73" t="s">
        <v>7</v>
      </c>
      <c r="D178" s="46">
        <v>1414.7626999999998</v>
      </c>
      <c r="E178" s="364">
        <v>8.994397110856001</v>
      </c>
      <c r="F178" s="364">
        <v>12724.937541426832</v>
      </c>
    </row>
    <row r="179" spans="1:6" x14ac:dyDescent="0.25">
      <c r="A179" s="50" t="s">
        <v>129</v>
      </c>
      <c r="B179" s="55" t="s">
        <v>401</v>
      </c>
      <c r="C179" s="45" t="s">
        <v>2075</v>
      </c>
      <c r="D179" s="46" t="s">
        <v>2075</v>
      </c>
      <c r="E179" s="364" t="s">
        <v>2075</v>
      </c>
      <c r="F179" s="364" t="s">
        <v>2075</v>
      </c>
    </row>
    <row r="180" spans="1:6" ht="36" x14ac:dyDescent="0.25">
      <c r="A180" s="42" t="s">
        <v>402</v>
      </c>
      <c r="B180" s="44" t="s">
        <v>405</v>
      </c>
      <c r="C180" s="73" t="s">
        <v>7</v>
      </c>
      <c r="D180" s="46">
        <v>1414.7626999999998</v>
      </c>
      <c r="E180" s="364">
        <v>43.707152000000008</v>
      </c>
      <c r="F180" s="364">
        <v>61835.2483728304</v>
      </c>
    </row>
    <row r="181" spans="1:6" x14ac:dyDescent="0.25">
      <c r="A181" s="50" t="s">
        <v>130</v>
      </c>
      <c r="B181" s="55" t="s">
        <v>406</v>
      </c>
      <c r="C181" s="45" t="s">
        <v>2075</v>
      </c>
      <c r="D181" s="46" t="s">
        <v>2075</v>
      </c>
      <c r="E181" s="364" t="s">
        <v>2075</v>
      </c>
      <c r="F181" s="364" t="s">
        <v>2075</v>
      </c>
    </row>
    <row r="182" spans="1:6" ht="48" x14ac:dyDescent="0.25">
      <c r="A182" s="42" t="s">
        <v>407</v>
      </c>
      <c r="B182" s="54" t="s">
        <v>365</v>
      </c>
      <c r="C182" s="45" t="s">
        <v>7</v>
      </c>
      <c r="D182" s="46">
        <v>845.82719999999995</v>
      </c>
      <c r="E182" s="364">
        <v>90.024147999999997</v>
      </c>
      <c r="F182" s="364">
        <v>76144.873035225595</v>
      </c>
    </row>
    <row r="183" spans="1:6" ht="36" x14ac:dyDescent="0.25">
      <c r="A183" s="42" t="s">
        <v>616</v>
      </c>
      <c r="B183" s="54" t="s">
        <v>2060</v>
      </c>
      <c r="C183" s="45" t="s">
        <v>7</v>
      </c>
      <c r="D183" s="46">
        <v>185.2989</v>
      </c>
      <c r="E183" s="364">
        <v>253.73741500000003</v>
      </c>
      <c r="F183" s="364">
        <v>47017.263888343507</v>
      </c>
    </row>
    <row r="184" spans="1:6" ht="48" x14ac:dyDescent="0.25">
      <c r="A184" s="42" t="s">
        <v>617</v>
      </c>
      <c r="B184" s="54" t="s">
        <v>2061</v>
      </c>
      <c r="C184" s="45" t="s">
        <v>7</v>
      </c>
      <c r="D184" s="46">
        <v>33.462000000000003</v>
      </c>
      <c r="E184" s="364">
        <v>101.44324200000001</v>
      </c>
      <c r="F184" s="364">
        <v>3394.4937638040005</v>
      </c>
    </row>
    <row r="185" spans="1:6" ht="60" x14ac:dyDescent="0.25">
      <c r="A185" s="42" t="s">
        <v>1816</v>
      </c>
      <c r="B185" s="54" t="s">
        <v>2062</v>
      </c>
      <c r="C185" s="65" t="s">
        <v>7</v>
      </c>
      <c r="D185" s="67">
        <v>33.462000000000003</v>
      </c>
      <c r="E185" s="364">
        <v>101.44324200000001</v>
      </c>
      <c r="F185" s="364">
        <v>3394.4937638040005</v>
      </c>
    </row>
    <row r="186" spans="1:6" x14ac:dyDescent="0.25">
      <c r="A186" s="50" t="s">
        <v>131</v>
      </c>
      <c r="B186" s="55" t="s">
        <v>408</v>
      </c>
      <c r="C186" s="45" t="s">
        <v>2075</v>
      </c>
      <c r="D186" s="46" t="s">
        <v>2075</v>
      </c>
      <c r="E186" s="364" t="s">
        <v>2075</v>
      </c>
      <c r="F186" s="364" t="s">
        <v>2075</v>
      </c>
    </row>
    <row r="187" spans="1:6" ht="24" x14ac:dyDescent="0.25">
      <c r="A187" s="42" t="s">
        <v>409</v>
      </c>
      <c r="B187" s="59" t="s">
        <v>410</v>
      </c>
      <c r="C187" s="45" t="s">
        <v>9</v>
      </c>
      <c r="D187" s="46">
        <v>194.4</v>
      </c>
      <c r="E187" s="364">
        <v>47.597231000000008</v>
      </c>
      <c r="F187" s="364">
        <v>9252.9017064000018</v>
      </c>
    </row>
    <row r="188" spans="1:6" x14ac:dyDescent="0.25">
      <c r="A188" s="50">
        <v>12</v>
      </c>
      <c r="B188" s="55" t="s">
        <v>411</v>
      </c>
      <c r="C188" s="45" t="s">
        <v>2075</v>
      </c>
      <c r="D188" s="46" t="s">
        <v>2075</v>
      </c>
      <c r="E188" s="364" t="s">
        <v>2075</v>
      </c>
      <c r="F188" s="364" t="s">
        <v>2075</v>
      </c>
    </row>
    <row r="189" spans="1:6" x14ac:dyDescent="0.25">
      <c r="A189" s="50" t="s">
        <v>133</v>
      </c>
      <c r="B189" s="55" t="s">
        <v>663</v>
      </c>
      <c r="C189" s="45" t="s">
        <v>2075</v>
      </c>
      <c r="D189" s="46" t="s">
        <v>2075</v>
      </c>
      <c r="E189" s="364" t="s">
        <v>2075</v>
      </c>
      <c r="F189" s="364" t="s">
        <v>2075</v>
      </c>
    </row>
    <row r="190" spans="1:6" x14ac:dyDescent="0.25">
      <c r="A190" s="42" t="s">
        <v>412</v>
      </c>
      <c r="B190" s="59" t="s">
        <v>1926</v>
      </c>
      <c r="C190" s="73" t="s">
        <v>7</v>
      </c>
      <c r="D190" s="46">
        <v>117.65249999999999</v>
      </c>
      <c r="E190" s="364">
        <v>12.513356999999999</v>
      </c>
      <c r="F190" s="364">
        <v>1472.2277344424997</v>
      </c>
    </row>
    <row r="191" spans="1:6" ht="36" x14ac:dyDescent="0.25">
      <c r="A191" s="42" t="s">
        <v>413</v>
      </c>
      <c r="B191" s="59" t="s">
        <v>2031</v>
      </c>
      <c r="C191" s="73" t="s">
        <v>7</v>
      </c>
      <c r="D191" s="46">
        <v>354.01949999999999</v>
      </c>
      <c r="E191" s="364">
        <v>80.882366000000019</v>
      </c>
      <c r="F191" s="364">
        <v>28633.934770137006</v>
      </c>
    </row>
    <row r="192" spans="1:6" x14ac:dyDescent="0.25">
      <c r="A192" s="50" t="s">
        <v>134</v>
      </c>
      <c r="B192" s="55" t="s">
        <v>424</v>
      </c>
      <c r="C192" s="45" t="s">
        <v>2075</v>
      </c>
      <c r="D192" s="46" t="s">
        <v>2075</v>
      </c>
      <c r="E192" s="364" t="s">
        <v>2075</v>
      </c>
      <c r="F192" s="364" t="s">
        <v>2075</v>
      </c>
    </row>
    <row r="193" spans="1:6" x14ac:dyDescent="0.25">
      <c r="A193" s="42" t="s">
        <v>418</v>
      </c>
      <c r="B193" s="59" t="s">
        <v>1926</v>
      </c>
      <c r="C193" s="73" t="s">
        <v>7</v>
      </c>
      <c r="D193" s="46">
        <v>19.340000000000003</v>
      </c>
      <c r="E193" s="364">
        <v>12.513356999999999</v>
      </c>
      <c r="F193" s="364">
        <v>242.00832438000003</v>
      </c>
    </row>
    <row r="194" spans="1:6" ht="24" x14ac:dyDescent="0.25">
      <c r="A194" s="42" t="s">
        <v>419</v>
      </c>
      <c r="B194" s="59" t="s">
        <v>427</v>
      </c>
      <c r="C194" s="73" t="s">
        <v>7</v>
      </c>
      <c r="D194" s="46">
        <v>31.898</v>
      </c>
      <c r="E194" s="364">
        <v>29.676672463999999</v>
      </c>
      <c r="F194" s="364">
        <v>946.62649825667199</v>
      </c>
    </row>
    <row r="195" spans="1:6" x14ac:dyDescent="0.25">
      <c r="A195" s="50" t="s">
        <v>135</v>
      </c>
      <c r="B195" s="55" t="s">
        <v>428</v>
      </c>
      <c r="C195" s="45" t="s">
        <v>2075</v>
      </c>
      <c r="D195" s="46" t="s">
        <v>2075</v>
      </c>
      <c r="E195" s="364" t="s">
        <v>2075</v>
      </c>
      <c r="F195" s="364" t="s">
        <v>2075</v>
      </c>
    </row>
    <row r="196" spans="1:6" x14ac:dyDescent="0.25">
      <c r="A196" s="42" t="s">
        <v>423</v>
      </c>
      <c r="B196" s="59" t="s">
        <v>1926</v>
      </c>
      <c r="C196" s="73" t="s">
        <v>7</v>
      </c>
      <c r="D196" s="46">
        <v>12.280000000000001</v>
      </c>
      <c r="E196" s="364">
        <v>12.513356999999999</v>
      </c>
      <c r="F196" s="364">
        <v>153.66402396000001</v>
      </c>
    </row>
    <row r="197" spans="1:6" ht="24" x14ac:dyDescent="0.25">
      <c r="A197" s="42" t="s">
        <v>682</v>
      </c>
      <c r="B197" s="59" t="s">
        <v>427</v>
      </c>
      <c r="C197" s="73" t="s">
        <v>7</v>
      </c>
      <c r="D197" s="46">
        <v>12.280000000000001</v>
      </c>
      <c r="E197" s="364">
        <v>29.676672463999999</v>
      </c>
      <c r="F197" s="364">
        <v>364.42953785792002</v>
      </c>
    </row>
    <row r="198" spans="1:6" x14ac:dyDescent="0.25">
      <c r="A198" s="50" t="s">
        <v>1009</v>
      </c>
      <c r="B198" s="55" t="s">
        <v>417</v>
      </c>
      <c r="C198" s="45" t="s">
        <v>2075</v>
      </c>
      <c r="D198" s="82" t="s">
        <v>2075</v>
      </c>
      <c r="E198" s="364" t="s">
        <v>2075</v>
      </c>
      <c r="F198" s="364" t="s">
        <v>2075</v>
      </c>
    </row>
    <row r="199" spans="1:6" x14ac:dyDescent="0.25">
      <c r="A199" s="42" t="s">
        <v>1010</v>
      </c>
      <c r="B199" s="59" t="s">
        <v>1926</v>
      </c>
      <c r="C199" s="73" t="s">
        <v>7</v>
      </c>
      <c r="D199" s="46">
        <v>205.60499999999999</v>
      </c>
      <c r="E199" s="364">
        <v>12.513356999999999</v>
      </c>
      <c r="F199" s="364">
        <v>2572.8087659849998</v>
      </c>
    </row>
    <row r="200" spans="1:6" ht="24" x14ac:dyDescent="0.25">
      <c r="A200" s="42" t="s">
        <v>1011</v>
      </c>
      <c r="B200" s="59" t="s">
        <v>422</v>
      </c>
      <c r="C200" s="73" t="s">
        <v>7</v>
      </c>
      <c r="D200" s="46">
        <v>205.60499999999999</v>
      </c>
      <c r="E200" s="364">
        <v>29.676672463999999</v>
      </c>
      <c r="F200" s="364">
        <v>6101.6722419607195</v>
      </c>
    </row>
    <row r="201" spans="1:6" x14ac:dyDescent="0.25">
      <c r="A201" s="50">
        <v>13</v>
      </c>
      <c r="B201" s="55" t="s">
        <v>118</v>
      </c>
      <c r="C201" s="45" t="s">
        <v>2075</v>
      </c>
      <c r="D201" s="46" t="s">
        <v>2075</v>
      </c>
      <c r="E201" s="364" t="s">
        <v>2075</v>
      </c>
      <c r="F201" s="364" t="s">
        <v>2075</v>
      </c>
    </row>
    <row r="202" spans="1:6" x14ac:dyDescent="0.25">
      <c r="A202" s="50" t="s">
        <v>136</v>
      </c>
      <c r="B202" s="55" t="s">
        <v>119</v>
      </c>
      <c r="C202" s="45" t="s">
        <v>2075</v>
      </c>
      <c r="D202" s="46" t="s">
        <v>2075</v>
      </c>
      <c r="E202" s="364" t="s">
        <v>2075</v>
      </c>
      <c r="F202" s="364" t="s">
        <v>2075</v>
      </c>
    </row>
    <row r="203" spans="1:6" x14ac:dyDescent="0.25">
      <c r="A203" s="42" t="s">
        <v>429</v>
      </c>
      <c r="B203" s="59" t="s">
        <v>2032</v>
      </c>
      <c r="C203" s="73" t="s">
        <v>7</v>
      </c>
      <c r="D203" s="46">
        <v>1486.0236000000004</v>
      </c>
      <c r="E203" s="364">
        <v>2.767694144</v>
      </c>
      <c r="F203" s="364">
        <v>4112.8588155657999</v>
      </c>
    </row>
    <row r="204" spans="1:6" x14ac:dyDescent="0.25">
      <c r="A204" s="42" t="s">
        <v>430</v>
      </c>
      <c r="B204" s="59" t="s">
        <v>122</v>
      </c>
      <c r="C204" s="73" t="s">
        <v>7</v>
      </c>
      <c r="D204" s="46">
        <v>1486.0236000000004</v>
      </c>
      <c r="E204" s="364">
        <v>13.510219000000001</v>
      </c>
      <c r="F204" s="364">
        <v>20076.504275168409</v>
      </c>
    </row>
    <row r="205" spans="1:6" ht="24" x14ac:dyDescent="0.25">
      <c r="A205" s="42" t="s">
        <v>431</v>
      </c>
      <c r="B205" s="59" t="s">
        <v>432</v>
      </c>
      <c r="C205" s="73" t="s">
        <v>7</v>
      </c>
      <c r="D205" s="46">
        <v>1486.0236000000004</v>
      </c>
      <c r="E205" s="364">
        <v>12.393596024000001</v>
      </c>
      <c r="F205" s="364">
        <v>18417.176180530172</v>
      </c>
    </row>
    <row r="206" spans="1:6" ht="24" x14ac:dyDescent="0.25">
      <c r="A206" s="42" t="s">
        <v>633</v>
      </c>
      <c r="B206" s="59" t="s">
        <v>683</v>
      </c>
      <c r="C206" s="73" t="s">
        <v>7</v>
      </c>
      <c r="D206" s="46">
        <v>79.771999999999991</v>
      </c>
      <c r="E206" s="364">
        <v>7.2541529999999996</v>
      </c>
      <c r="F206" s="364">
        <v>578.67829311599996</v>
      </c>
    </row>
    <row r="207" spans="1:6" x14ac:dyDescent="0.25">
      <c r="A207" s="50" t="s">
        <v>137</v>
      </c>
      <c r="B207" s="55" t="s">
        <v>126</v>
      </c>
      <c r="C207" s="45" t="s">
        <v>2075</v>
      </c>
      <c r="D207" s="46" t="s">
        <v>2075</v>
      </c>
      <c r="E207" s="364" t="s">
        <v>2075</v>
      </c>
      <c r="F207" s="364" t="s">
        <v>2075</v>
      </c>
    </row>
    <row r="208" spans="1:6" x14ac:dyDescent="0.25">
      <c r="A208" s="42" t="s">
        <v>433</v>
      </c>
      <c r="B208" s="59" t="s">
        <v>2007</v>
      </c>
      <c r="C208" s="73" t="s">
        <v>7</v>
      </c>
      <c r="D208" s="46">
        <v>629.34</v>
      </c>
      <c r="E208" s="364">
        <v>3.1992974409999997</v>
      </c>
      <c r="F208" s="364">
        <v>2013.4458515189399</v>
      </c>
    </row>
    <row r="209" spans="1:6" x14ac:dyDescent="0.25">
      <c r="A209" s="42" t="s">
        <v>435</v>
      </c>
      <c r="B209" s="59" t="s">
        <v>438</v>
      </c>
      <c r="C209" s="73" t="s">
        <v>7</v>
      </c>
      <c r="D209" s="46">
        <v>629.34</v>
      </c>
      <c r="E209" s="364">
        <v>26.233423999999999</v>
      </c>
      <c r="F209" s="364">
        <v>16509.743060159999</v>
      </c>
    </row>
    <row r="210" spans="1:6" ht="24" x14ac:dyDescent="0.25">
      <c r="A210" s="42" t="s">
        <v>439</v>
      </c>
      <c r="B210" s="59" t="s">
        <v>2006</v>
      </c>
      <c r="C210" s="73" t="s">
        <v>7</v>
      </c>
      <c r="D210" s="46">
        <v>629.34</v>
      </c>
      <c r="E210" s="364">
        <v>14.377549544000001</v>
      </c>
      <c r="F210" s="364">
        <v>9048.3670300209615</v>
      </c>
    </row>
    <row r="211" spans="1:6" ht="24" x14ac:dyDescent="0.25">
      <c r="A211" s="50" t="s">
        <v>1818</v>
      </c>
      <c r="B211" s="55" t="s">
        <v>1819</v>
      </c>
      <c r="C211" s="45" t="s">
        <v>2075</v>
      </c>
      <c r="D211" s="82" t="s">
        <v>2075</v>
      </c>
      <c r="E211" s="364" t="s">
        <v>2075</v>
      </c>
      <c r="F211" s="364" t="s">
        <v>2075</v>
      </c>
    </row>
    <row r="212" spans="1:6" ht="24" x14ac:dyDescent="0.25">
      <c r="A212" s="42" t="s">
        <v>1817</v>
      </c>
      <c r="B212" s="44" t="s">
        <v>2055</v>
      </c>
      <c r="C212" s="73" t="s">
        <v>7</v>
      </c>
      <c r="D212" s="84">
        <v>11.329999999999998</v>
      </c>
      <c r="E212" s="364">
        <v>21.105160444999996</v>
      </c>
      <c r="F212" s="364">
        <v>239.12146784184992</v>
      </c>
    </row>
    <row r="213" spans="1:6" x14ac:dyDescent="0.25">
      <c r="A213" s="50">
        <v>14</v>
      </c>
      <c r="B213" s="55" t="s">
        <v>443</v>
      </c>
      <c r="C213" s="45" t="s">
        <v>2075</v>
      </c>
      <c r="D213" s="46" t="s">
        <v>2075</v>
      </c>
      <c r="E213" s="364" t="s">
        <v>2075</v>
      </c>
      <c r="F213" s="364" t="s">
        <v>2075</v>
      </c>
    </row>
    <row r="214" spans="1:6" s="79" customFormat="1" x14ac:dyDescent="0.25">
      <c r="A214" s="50" t="s">
        <v>138</v>
      </c>
      <c r="B214" s="55" t="s">
        <v>444</v>
      </c>
      <c r="C214" s="52" t="s">
        <v>2075</v>
      </c>
      <c r="D214" s="78" t="s">
        <v>2075</v>
      </c>
      <c r="E214" s="364" t="s">
        <v>2075</v>
      </c>
      <c r="F214" s="364" t="s">
        <v>2075</v>
      </c>
    </row>
    <row r="215" spans="1:6" ht="60" x14ac:dyDescent="0.25">
      <c r="A215" s="85" t="s">
        <v>445</v>
      </c>
      <c r="B215" s="59" t="s">
        <v>672</v>
      </c>
      <c r="C215" s="45" t="s">
        <v>42</v>
      </c>
      <c r="D215" s="46">
        <v>1</v>
      </c>
      <c r="E215" s="364">
        <v>3987.6600300000009</v>
      </c>
      <c r="F215" s="364">
        <v>3987.6600300000009</v>
      </c>
    </row>
    <row r="216" spans="1:6" ht="60" x14ac:dyDescent="0.25">
      <c r="A216" s="85" t="s">
        <v>446</v>
      </c>
      <c r="B216" s="59" t="s">
        <v>673</v>
      </c>
      <c r="C216" s="45" t="s">
        <v>42</v>
      </c>
      <c r="D216" s="46">
        <v>1</v>
      </c>
      <c r="E216" s="364">
        <v>5549.3790000000026</v>
      </c>
      <c r="F216" s="364">
        <v>5549.3790000000026</v>
      </c>
    </row>
    <row r="217" spans="1:6" ht="60" x14ac:dyDescent="0.25">
      <c r="A217" s="85" t="s">
        <v>447</v>
      </c>
      <c r="B217" s="59" t="s">
        <v>674</v>
      </c>
      <c r="C217" s="45" t="s">
        <v>42</v>
      </c>
      <c r="D217" s="46">
        <v>1</v>
      </c>
      <c r="E217" s="364">
        <v>2452.5824190000008</v>
      </c>
      <c r="F217" s="364">
        <v>2452.5824190000008</v>
      </c>
    </row>
    <row r="218" spans="1:6" ht="60" x14ac:dyDescent="0.25">
      <c r="A218" s="85" t="s">
        <v>448</v>
      </c>
      <c r="B218" s="59" t="s">
        <v>675</v>
      </c>
      <c r="C218" s="45" t="s">
        <v>42</v>
      </c>
      <c r="D218" s="46">
        <v>2</v>
      </c>
      <c r="E218" s="364">
        <v>1236.5712890000002</v>
      </c>
      <c r="F218" s="364">
        <v>2473.1425780000004</v>
      </c>
    </row>
    <row r="219" spans="1:6" ht="24" x14ac:dyDescent="0.25">
      <c r="A219" s="85" t="s">
        <v>449</v>
      </c>
      <c r="B219" s="44" t="s">
        <v>677</v>
      </c>
      <c r="C219" s="45" t="s">
        <v>7</v>
      </c>
      <c r="D219" s="46">
        <v>2.4459999999999997</v>
      </c>
      <c r="E219" s="364">
        <v>471.32990979000004</v>
      </c>
      <c r="F219" s="364">
        <v>1152.8729593463399</v>
      </c>
    </row>
    <row r="220" spans="1:6" ht="72" x14ac:dyDescent="0.25">
      <c r="A220" s="85" t="s">
        <v>450</v>
      </c>
      <c r="B220" s="44" t="s">
        <v>2066</v>
      </c>
      <c r="C220" s="45" t="s">
        <v>42</v>
      </c>
      <c r="D220" s="46">
        <v>1</v>
      </c>
      <c r="E220" s="364">
        <v>3307.0213819999999</v>
      </c>
      <c r="F220" s="364">
        <v>3307.0213819999999</v>
      </c>
    </row>
    <row r="221" spans="1:6" ht="60" x14ac:dyDescent="0.25">
      <c r="A221" s="85" t="s">
        <v>451</v>
      </c>
      <c r="B221" s="44" t="s">
        <v>636</v>
      </c>
      <c r="C221" s="45" t="s">
        <v>42</v>
      </c>
      <c r="D221" s="46">
        <v>1</v>
      </c>
      <c r="E221" s="364">
        <v>461.94914400000005</v>
      </c>
      <c r="F221" s="364">
        <v>461.94914400000005</v>
      </c>
    </row>
    <row r="222" spans="1:6" ht="60" x14ac:dyDescent="0.25">
      <c r="A222" s="85" t="s">
        <v>668</v>
      </c>
      <c r="B222" s="44" t="s">
        <v>637</v>
      </c>
      <c r="C222" s="45" t="s">
        <v>42</v>
      </c>
      <c r="D222" s="46">
        <v>2</v>
      </c>
      <c r="E222" s="364">
        <v>1573.2420330000002</v>
      </c>
      <c r="F222" s="364">
        <v>3146.4840660000004</v>
      </c>
    </row>
    <row r="223" spans="1:6" ht="48" x14ac:dyDescent="0.25">
      <c r="A223" s="85" t="s">
        <v>669</v>
      </c>
      <c r="B223" s="44" t="s">
        <v>640</v>
      </c>
      <c r="C223" s="45" t="s">
        <v>42</v>
      </c>
      <c r="D223" s="46">
        <v>1</v>
      </c>
      <c r="E223" s="364">
        <v>1189.7916290000003</v>
      </c>
      <c r="F223" s="364">
        <v>1189.7916290000003</v>
      </c>
    </row>
    <row r="224" spans="1:6" ht="60" x14ac:dyDescent="0.25">
      <c r="A224" s="85" t="s">
        <v>670</v>
      </c>
      <c r="B224" s="44" t="s">
        <v>638</v>
      </c>
      <c r="C224" s="45" t="s">
        <v>42</v>
      </c>
      <c r="D224" s="46">
        <v>1</v>
      </c>
      <c r="E224" s="364">
        <v>796.27523900000017</v>
      </c>
      <c r="F224" s="364">
        <v>796.27523900000017</v>
      </c>
    </row>
    <row r="225" spans="1:6" ht="60" x14ac:dyDescent="0.25">
      <c r="A225" s="85" t="s">
        <v>671</v>
      </c>
      <c r="B225" s="44" t="s">
        <v>639</v>
      </c>
      <c r="C225" s="45" t="s">
        <v>42</v>
      </c>
      <c r="D225" s="46">
        <v>2</v>
      </c>
      <c r="E225" s="364">
        <v>426.24841900000007</v>
      </c>
      <c r="F225" s="364">
        <v>852.49683800000014</v>
      </c>
    </row>
    <row r="226" spans="1:6" ht="36" x14ac:dyDescent="0.25">
      <c r="A226" s="85" t="s">
        <v>676</v>
      </c>
      <c r="B226" s="44" t="s">
        <v>2063</v>
      </c>
      <c r="C226" s="45" t="s">
        <v>42</v>
      </c>
      <c r="D226" s="46">
        <v>1</v>
      </c>
      <c r="E226" s="364">
        <v>256.71813900000001</v>
      </c>
      <c r="F226" s="364">
        <v>256.71813900000001</v>
      </c>
    </row>
    <row r="227" spans="1:6" x14ac:dyDescent="0.25">
      <c r="A227" s="50" t="s">
        <v>139</v>
      </c>
      <c r="B227" s="55" t="s">
        <v>453</v>
      </c>
      <c r="C227" s="45" t="s">
        <v>2075</v>
      </c>
      <c r="D227" s="46" t="s">
        <v>2075</v>
      </c>
      <c r="E227" s="364" t="s">
        <v>2075</v>
      </c>
      <c r="F227" s="364" t="s">
        <v>2075</v>
      </c>
    </row>
    <row r="228" spans="1:6" ht="24" x14ac:dyDescent="0.25">
      <c r="A228" s="42" t="s">
        <v>452</v>
      </c>
      <c r="B228" s="44" t="s">
        <v>857</v>
      </c>
      <c r="C228" s="45" t="s">
        <v>9</v>
      </c>
      <c r="D228" s="46">
        <v>45.15</v>
      </c>
      <c r="E228" s="364">
        <v>65.824879199999998</v>
      </c>
      <c r="F228" s="364">
        <v>2971.99329588</v>
      </c>
    </row>
    <row r="229" spans="1:6" ht="24" x14ac:dyDescent="0.25">
      <c r="A229" s="42" t="s">
        <v>641</v>
      </c>
      <c r="B229" s="44" t="s">
        <v>2065</v>
      </c>
      <c r="C229" s="45" t="s">
        <v>9</v>
      </c>
      <c r="D229" s="46">
        <v>146.16999999999999</v>
      </c>
      <c r="E229" s="364">
        <v>47.478384607999999</v>
      </c>
      <c r="F229" s="364">
        <v>6939.9154781513589</v>
      </c>
    </row>
    <row r="230" spans="1:6" ht="24" x14ac:dyDescent="0.25">
      <c r="A230" s="42" t="s">
        <v>643</v>
      </c>
      <c r="B230" s="44" t="s">
        <v>2064</v>
      </c>
      <c r="C230" s="45" t="s">
        <v>7</v>
      </c>
      <c r="D230" s="46">
        <v>4.5288000000000004</v>
      </c>
      <c r="E230" s="364">
        <v>328.13745400000005</v>
      </c>
      <c r="F230" s="364">
        <v>1486.0689016752003</v>
      </c>
    </row>
    <row r="231" spans="1:6" x14ac:dyDescent="0.25">
      <c r="A231" s="50">
        <v>15</v>
      </c>
      <c r="B231" s="55" t="s">
        <v>132</v>
      </c>
      <c r="C231" s="45" t="s">
        <v>2075</v>
      </c>
      <c r="D231" s="46" t="s">
        <v>2075</v>
      </c>
      <c r="E231" s="364" t="s">
        <v>2075</v>
      </c>
      <c r="F231" s="364" t="s">
        <v>2075</v>
      </c>
    </row>
    <row r="232" spans="1:6" x14ac:dyDescent="0.25">
      <c r="A232" s="50" t="s">
        <v>141</v>
      </c>
      <c r="B232" s="55" t="s">
        <v>454</v>
      </c>
      <c r="C232" s="45" t="s">
        <v>2075</v>
      </c>
      <c r="D232" s="46" t="s">
        <v>2075</v>
      </c>
      <c r="E232" s="364" t="s">
        <v>2075</v>
      </c>
      <c r="F232" s="364" t="s">
        <v>2075</v>
      </c>
    </row>
    <row r="233" spans="1:6" ht="48" x14ac:dyDescent="0.25">
      <c r="A233" s="42" t="s">
        <v>142</v>
      </c>
      <c r="B233" s="54" t="s">
        <v>1932</v>
      </c>
      <c r="C233" s="45" t="s">
        <v>42</v>
      </c>
      <c r="D233" s="46">
        <v>24</v>
      </c>
      <c r="E233" s="364">
        <v>664.85715199700019</v>
      </c>
      <c r="F233" s="364">
        <v>15956.571647928005</v>
      </c>
    </row>
    <row r="234" spans="1:6" ht="48" x14ac:dyDescent="0.25">
      <c r="A234" s="42" t="s">
        <v>143</v>
      </c>
      <c r="B234" s="54" t="s">
        <v>2033</v>
      </c>
      <c r="C234" s="45" t="s">
        <v>42</v>
      </c>
      <c r="D234" s="46">
        <v>7</v>
      </c>
      <c r="E234" s="364">
        <v>622.1669485970001</v>
      </c>
      <c r="F234" s="364">
        <v>4355.1686401790012</v>
      </c>
    </row>
    <row r="235" spans="1:6" ht="60" x14ac:dyDescent="0.25">
      <c r="A235" s="42" t="s">
        <v>144</v>
      </c>
      <c r="B235" s="54" t="s">
        <v>2034</v>
      </c>
      <c r="C235" s="45" t="s">
        <v>42</v>
      </c>
      <c r="D235" s="46">
        <v>4</v>
      </c>
      <c r="E235" s="364">
        <v>1360.1110660000002</v>
      </c>
      <c r="F235" s="364">
        <v>5440.4442640000007</v>
      </c>
    </row>
    <row r="236" spans="1:6" x14ac:dyDescent="0.25">
      <c r="A236" s="50" t="s">
        <v>145</v>
      </c>
      <c r="B236" s="55" t="s">
        <v>770</v>
      </c>
      <c r="C236" s="45" t="s">
        <v>2075</v>
      </c>
      <c r="D236" s="46" t="s">
        <v>2075</v>
      </c>
      <c r="E236" s="364" t="s">
        <v>2075</v>
      </c>
      <c r="F236" s="364" t="s">
        <v>2075</v>
      </c>
    </row>
    <row r="237" spans="1:6" ht="24" x14ac:dyDescent="0.25">
      <c r="A237" s="42" t="s">
        <v>146</v>
      </c>
      <c r="B237" s="54" t="s">
        <v>767</v>
      </c>
      <c r="C237" s="45" t="s">
        <v>36</v>
      </c>
      <c r="D237" s="46">
        <v>24</v>
      </c>
      <c r="E237" s="364">
        <v>177.45071378100002</v>
      </c>
      <c r="F237" s="364">
        <v>4258.8171307440007</v>
      </c>
    </row>
    <row r="238" spans="1:6" ht="24" x14ac:dyDescent="0.25">
      <c r="A238" s="42" t="s">
        <v>764</v>
      </c>
      <c r="B238" s="54" t="s">
        <v>769</v>
      </c>
      <c r="C238" s="45" t="s">
        <v>36</v>
      </c>
      <c r="D238" s="46">
        <v>11</v>
      </c>
      <c r="E238" s="364">
        <v>155.81023392</v>
      </c>
      <c r="F238" s="364">
        <v>1713.9125731199999</v>
      </c>
    </row>
    <row r="239" spans="1:6" ht="24" x14ac:dyDescent="0.25">
      <c r="A239" s="42" t="s">
        <v>771</v>
      </c>
      <c r="B239" s="53" t="s">
        <v>772</v>
      </c>
      <c r="C239" s="56" t="s">
        <v>42</v>
      </c>
      <c r="D239" s="46">
        <v>26</v>
      </c>
      <c r="E239" s="364">
        <v>116.92996000000001</v>
      </c>
      <c r="F239" s="364">
        <v>3040.1789600000002</v>
      </c>
    </row>
    <row r="240" spans="1:6" x14ac:dyDescent="0.25">
      <c r="A240" s="50" t="s">
        <v>1946</v>
      </c>
      <c r="B240" s="55" t="s">
        <v>457</v>
      </c>
      <c r="C240" s="45" t="s">
        <v>2075</v>
      </c>
      <c r="D240" s="46" t="s">
        <v>2075</v>
      </c>
      <c r="E240" s="364" t="s">
        <v>2075</v>
      </c>
      <c r="F240" s="364" t="s">
        <v>2075</v>
      </c>
    </row>
    <row r="241" spans="1:6" ht="24" x14ac:dyDescent="0.25">
      <c r="A241" s="42" t="s">
        <v>1947</v>
      </c>
      <c r="B241" s="62" t="s">
        <v>460</v>
      </c>
      <c r="C241" s="70" t="s">
        <v>9</v>
      </c>
      <c r="D241" s="46">
        <v>283.91000000000003</v>
      </c>
      <c r="E241" s="364">
        <v>49.324656000000004</v>
      </c>
      <c r="F241" s="364">
        <v>14003.763084960003</v>
      </c>
    </row>
    <row r="242" spans="1:6" x14ac:dyDescent="0.25">
      <c r="A242" s="50" t="s">
        <v>147</v>
      </c>
      <c r="B242" s="55" t="s">
        <v>461</v>
      </c>
      <c r="C242" s="45" t="s">
        <v>2075</v>
      </c>
      <c r="D242" s="46" t="s">
        <v>2075</v>
      </c>
      <c r="E242" s="364" t="s">
        <v>2075</v>
      </c>
      <c r="F242" s="364" t="s">
        <v>2075</v>
      </c>
    </row>
    <row r="243" spans="1:6" ht="60" x14ac:dyDescent="0.25">
      <c r="A243" s="42" t="s">
        <v>148</v>
      </c>
      <c r="B243" s="44" t="s">
        <v>1857</v>
      </c>
      <c r="C243" s="73" t="s">
        <v>8</v>
      </c>
      <c r="D243" s="87">
        <v>2</v>
      </c>
      <c r="E243" s="364">
        <v>346.82259999999997</v>
      </c>
      <c r="F243" s="364">
        <v>693.64519999999993</v>
      </c>
    </row>
    <row r="244" spans="1:6" ht="60" x14ac:dyDescent="0.25">
      <c r="A244" s="42" t="s">
        <v>1948</v>
      </c>
      <c r="B244" s="44" t="s">
        <v>1858</v>
      </c>
      <c r="C244" s="73" t="s">
        <v>8</v>
      </c>
      <c r="D244" s="88">
        <v>5</v>
      </c>
      <c r="E244" s="364">
        <v>890.49692400000004</v>
      </c>
      <c r="F244" s="364">
        <v>4452.4846200000002</v>
      </c>
    </row>
    <row r="245" spans="1:6" ht="60" x14ac:dyDescent="0.25">
      <c r="A245" s="42" t="s">
        <v>1949</v>
      </c>
      <c r="B245" s="44" t="s">
        <v>1856</v>
      </c>
      <c r="C245" s="73" t="s">
        <v>8</v>
      </c>
      <c r="D245" s="88">
        <v>8</v>
      </c>
      <c r="E245" s="364">
        <v>785.7325800000001</v>
      </c>
      <c r="F245" s="364">
        <v>6285.8606400000008</v>
      </c>
    </row>
    <row r="246" spans="1:6" ht="60" x14ac:dyDescent="0.25">
      <c r="A246" s="42" t="s">
        <v>1950</v>
      </c>
      <c r="B246" s="44" t="s">
        <v>1864</v>
      </c>
      <c r="C246" s="73" t="s">
        <v>8</v>
      </c>
      <c r="D246" s="87">
        <v>1</v>
      </c>
      <c r="E246" s="364">
        <v>3404.8411800000003</v>
      </c>
      <c r="F246" s="364">
        <v>3404.8411800000003</v>
      </c>
    </row>
    <row r="247" spans="1:6" ht="60" x14ac:dyDescent="0.25">
      <c r="A247" s="42" t="s">
        <v>1951</v>
      </c>
      <c r="B247" s="44" t="s">
        <v>1865</v>
      </c>
      <c r="C247" s="73" t="s">
        <v>8</v>
      </c>
      <c r="D247" s="87">
        <v>2</v>
      </c>
      <c r="E247" s="364">
        <v>2226.2423100000001</v>
      </c>
      <c r="F247" s="364">
        <v>4452.4846200000002</v>
      </c>
    </row>
    <row r="248" spans="1:6" ht="60" x14ac:dyDescent="0.25">
      <c r="A248" s="42" t="s">
        <v>1952</v>
      </c>
      <c r="B248" s="44" t="s">
        <v>1866</v>
      </c>
      <c r="C248" s="73" t="s">
        <v>8</v>
      </c>
      <c r="D248" s="87">
        <v>1</v>
      </c>
      <c r="E248" s="364">
        <v>1361.6972839999999</v>
      </c>
      <c r="F248" s="364">
        <v>1361.6972839999999</v>
      </c>
    </row>
    <row r="249" spans="1:6" ht="72" x14ac:dyDescent="0.25">
      <c r="A249" s="42" t="s">
        <v>1953</v>
      </c>
      <c r="B249" s="44" t="s">
        <v>1867</v>
      </c>
      <c r="C249" s="73" t="s">
        <v>8</v>
      </c>
      <c r="D249" s="87">
        <v>8</v>
      </c>
      <c r="E249" s="364">
        <v>2123.9894400000003</v>
      </c>
      <c r="F249" s="364">
        <v>16991.915520000002</v>
      </c>
    </row>
    <row r="250" spans="1:6" ht="60" x14ac:dyDescent="0.25">
      <c r="A250" s="42" t="s">
        <v>1954</v>
      </c>
      <c r="B250" s="44" t="s">
        <v>1868</v>
      </c>
      <c r="C250" s="73" t="s">
        <v>8</v>
      </c>
      <c r="D250" s="87">
        <v>2</v>
      </c>
      <c r="E250" s="364">
        <v>2619.1086</v>
      </c>
      <c r="F250" s="364">
        <v>5238.2172</v>
      </c>
    </row>
    <row r="251" spans="1:6" ht="60" x14ac:dyDescent="0.25">
      <c r="A251" s="42" t="s">
        <v>1955</v>
      </c>
      <c r="B251" s="44" t="s">
        <v>1870</v>
      </c>
      <c r="C251" s="73" t="s">
        <v>8</v>
      </c>
      <c r="D251" s="87">
        <v>8</v>
      </c>
      <c r="E251" s="364">
        <v>351.725954</v>
      </c>
      <c r="F251" s="364">
        <v>2813.807632</v>
      </c>
    </row>
    <row r="252" spans="1:6" ht="72" x14ac:dyDescent="0.25">
      <c r="A252" s="42" t="s">
        <v>1956</v>
      </c>
      <c r="B252" s="44" t="s">
        <v>664</v>
      </c>
      <c r="C252" s="73" t="s">
        <v>8</v>
      </c>
      <c r="D252" s="87">
        <v>1</v>
      </c>
      <c r="E252" s="364">
        <v>4452.4846200000002</v>
      </c>
      <c r="F252" s="364">
        <v>4452.4846200000002</v>
      </c>
    </row>
    <row r="253" spans="1:6" ht="72" x14ac:dyDescent="0.25">
      <c r="A253" s="42" t="s">
        <v>1957</v>
      </c>
      <c r="B253" s="44" t="s">
        <v>665</v>
      </c>
      <c r="C253" s="73" t="s">
        <v>8</v>
      </c>
      <c r="D253" s="87">
        <v>1</v>
      </c>
      <c r="E253" s="364">
        <v>1196.5379700000001</v>
      </c>
      <c r="F253" s="364">
        <v>1196.5379700000001</v>
      </c>
    </row>
    <row r="254" spans="1:6" ht="72" x14ac:dyDescent="0.25">
      <c r="A254" s="42" t="s">
        <v>1958</v>
      </c>
      <c r="B254" s="44" t="s">
        <v>1874</v>
      </c>
      <c r="C254" s="73" t="s">
        <v>8</v>
      </c>
      <c r="D254" s="87">
        <v>1</v>
      </c>
      <c r="E254" s="364">
        <v>11504.942800000001</v>
      </c>
      <c r="F254" s="364">
        <v>11504.942800000001</v>
      </c>
    </row>
    <row r="255" spans="1:6" ht="60" x14ac:dyDescent="0.25">
      <c r="A255" s="42" t="s">
        <v>1959</v>
      </c>
      <c r="B255" s="44" t="s">
        <v>1876</v>
      </c>
      <c r="C255" s="73" t="s">
        <v>8</v>
      </c>
      <c r="D255" s="46">
        <v>1</v>
      </c>
      <c r="E255" s="364">
        <v>1297.1165239999998</v>
      </c>
      <c r="F255" s="364">
        <v>1297.1165239999998</v>
      </c>
    </row>
    <row r="256" spans="1:6" ht="72" x14ac:dyDescent="0.25">
      <c r="A256" s="42" t="s">
        <v>1960</v>
      </c>
      <c r="B256" s="44" t="s">
        <v>666</v>
      </c>
      <c r="C256" s="73" t="s">
        <v>8</v>
      </c>
      <c r="D256" s="46">
        <v>1</v>
      </c>
      <c r="E256" s="364">
        <v>1075.1500599999999</v>
      </c>
      <c r="F256" s="364">
        <v>1075.1500599999999</v>
      </c>
    </row>
    <row r="257" spans="1:6" ht="72" x14ac:dyDescent="0.25">
      <c r="A257" s="42" t="s">
        <v>1961</v>
      </c>
      <c r="B257" s="44" t="s">
        <v>1880</v>
      </c>
      <c r="C257" s="73" t="s">
        <v>8</v>
      </c>
      <c r="D257" s="46">
        <v>1</v>
      </c>
      <c r="E257" s="364">
        <v>1144.51458</v>
      </c>
      <c r="F257" s="364">
        <v>1144.51458</v>
      </c>
    </row>
    <row r="258" spans="1:6" ht="72" x14ac:dyDescent="0.25">
      <c r="A258" s="42" t="s">
        <v>1962</v>
      </c>
      <c r="B258" s="44" t="s">
        <v>1881</v>
      </c>
      <c r="C258" s="73" t="s">
        <v>8</v>
      </c>
      <c r="D258" s="87">
        <v>1</v>
      </c>
      <c r="E258" s="364">
        <v>3205.1192000000001</v>
      </c>
      <c r="F258" s="364">
        <v>3205.1192000000001</v>
      </c>
    </row>
    <row r="259" spans="1:6" ht="60" x14ac:dyDescent="0.25">
      <c r="A259" s="42" t="s">
        <v>1963</v>
      </c>
      <c r="B259" s="44" t="s">
        <v>667</v>
      </c>
      <c r="C259" s="45" t="s">
        <v>7</v>
      </c>
      <c r="D259" s="87">
        <v>55.431999999999988</v>
      </c>
      <c r="E259" s="364">
        <v>1435.1280000000002</v>
      </c>
      <c r="F259" s="364">
        <v>79552.015295999998</v>
      </c>
    </row>
    <row r="260" spans="1:6" ht="72" x14ac:dyDescent="0.25">
      <c r="A260" s="42" t="s">
        <v>1964</v>
      </c>
      <c r="B260" s="44" t="s">
        <v>1883</v>
      </c>
      <c r="C260" s="73" t="s">
        <v>8</v>
      </c>
      <c r="D260" s="46">
        <v>1</v>
      </c>
      <c r="E260" s="364">
        <v>10734.434536199999</v>
      </c>
      <c r="F260" s="364">
        <v>10734.434536199999</v>
      </c>
    </row>
    <row r="261" spans="1:6" x14ac:dyDescent="0.25">
      <c r="A261" s="50" t="s">
        <v>149</v>
      </c>
      <c r="B261" s="55" t="s">
        <v>462</v>
      </c>
      <c r="C261" s="45" t="s">
        <v>2075</v>
      </c>
      <c r="D261" s="46" t="s">
        <v>2075</v>
      </c>
      <c r="E261" s="364" t="s">
        <v>2075</v>
      </c>
      <c r="F261" s="364" t="s">
        <v>2075</v>
      </c>
    </row>
    <row r="262" spans="1:6" ht="24" x14ac:dyDescent="0.25">
      <c r="A262" s="42" t="s">
        <v>150</v>
      </c>
      <c r="B262" s="44" t="s">
        <v>775</v>
      </c>
      <c r="C262" s="45" t="s">
        <v>42</v>
      </c>
      <c r="D262" s="46">
        <v>2</v>
      </c>
      <c r="E262" s="364">
        <v>2533.7988923351995</v>
      </c>
      <c r="F262" s="364">
        <v>5067.5977846703991</v>
      </c>
    </row>
    <row r="263" spans="1:6" x14ac:dyDescent="0.25">
      <c r="A263" s="50" t="s">
        <v>151</v>
      </c>
      <c r="B263" s="55" t="s">
        <v>680</v>
      </c>
      <c r="C263" s="45" t="s">
        <v>2075</v>
      </c>
      <c r="D263" s="46" t="s">
        <v>2075</v>
      </c>
      <c r="E263" s="364" t="s">
        <v>2075</v>
      </c>
      <c r="F263" s="364" t="s">
        <v>2075</v>
      </c>
    </row>
    <row r="264" spans="1:6" x14ac:dyDescent="0.25">
      <c r="A264" s="42" t="s">
        <v>2075</v>
      </c>
      <c r="B264" s="55" t="s">
        <v>648</v>
      </c>
      <c r="C264" s="45" t="s">
        <v>2075</v>
      </c>
      <c r="D264" s="46" t="s">
        <v>2075</v>
      </c>
      <c r="E264" s="364" t="s">
        <v>2075</v>
      </c>
      <c r="F264" s="364" t="s">
        <v>2075</v>
      </c>
    </row>
    <row r="265" spans="1:6" ht="60" x14ac:dyDescent="0.25">
      <c r="A265" s="42" t="s">
        <v>152</v>
      </c>
      <c r="B265" s="44" t="s">
        <v>647</v>
      </c>
      <c r="C265" s="45" t="s">
        <v>42</v>
      </c>
      <c r="D265" s="88">
        <v>4</v>
      </c>
      <c r="E265" s="364">
        <v>304.22747680000003</v>
      </c>
      <c r="F265" s="364">
        <v>1216.9099072000001</v>
      </c>
    </row>
    <row r="266" spans="1:6" ht="84" x14ac:dyDescent="0.25">
      <c r="A266" s="42" t="s">
        <v>1965</v>
      </c>
      <c r="B266" s="44" t="s">
        <v>1920</v>
      </c>
      <c r="C266" s="45" t="s">
        <v>9</v>
      </c>
      <c r="D266" s="87">
        <v>14.33</v>
      </c>
      <c r="E266" s="364">
        <v>247.08933773000001</v>
      </c>
      <c r="F266" s="364">
        <v>3540.7902096709004</v>
      </c>
    </row>
    <row r="267" spans="1:6" ht="72" x14ac:dyDescent="0.25">
      <c r="A267" s="42" t="s">
        <v>1966</v>
      </c>
      <c r="B267" s="44" t="s">
        <v>1897</v>
      </c>
      <c r="C267" s="45" t="s">
        <v>7</v>
      </c>
      <c r="D267" s="87">
        <v>9.4400000000000013</v>
      </c>
      <c r="E267" s="364">
        <v>479.30363258720013</v>
      </c>
      <c r="F267" s="364">
        <v>4524.6262916231699</v>
      </c>
    </row>
    <row r="268" spans="1:6" ht="72" x14ac:dyDescent="0.25">
      <c r="A268" s="42" t="s">
        <v>1967</v>
      </c>
      <c r="B268" s="44" t="s">
        <v>1898</v>
      </c>
      <c r="C268" s="45" t="s">
        <v>7</v>
      </c>
      <c r="D268" s="87">
        <v>7.6460000000000008</v>
      </c>
      <c r="E268" s="364">
        <v>594.33241958720009</v>
      </c>
      <c r="F268" s="364">
        <v>4544.2656801637322</v>
      </c>
    </row>
    <row r="269" spans="1:6" ht="48" x14ac:dyDescent="0.25">
      <c r="A269" s="42" t="s">
        <v>1968</v>
      </c>
      <c r="B269" s="44" t="s">
        <v>1892</v>
      </c>
      <c r="C269" s="45" t="s">
        <v>7</v>
      </c>
      <c r="D269" s="87">
        <v>21.57</v>
      </c>
      <c r="E269" s="364">
        <v>424.24101758720008</v>
      </c>
      <c r="F269" s="364">
        <v>9150.8787493559066</v>
      </c>
    </row>
    <row r="270" spans="1:6" ht="36" x14ac:dyDescent="0.25">
      <c r="A270" s="42" t="s">
        <v>1969</v>
      </c>
      <c r="B270" s="44" t="s">
        <v>1896</v>
      </c>
      <c r="C270" s="45" t="s">
        <v>9</v>
      </c>
      <c r="D270" s="87">
        <v>19</v>
      </c>
      <c r="E270" s="364">
        <v>164.95139300000002</v>
      </c>
      <c r="F270" s="364">
        <v>3134.0764670000003</v>
      </c>
    </row>
    <row r="271" spans="1:6" ht="36" x14ac:dyDescent="0.25">
      <c r="A271" s="42" t="s">
        <v>1970</v>
      </c>
      <c r="B271" s="44" t="s">
        <v>2067</v>
      </c>
      <c r="C271" s="45" t="s">
        <v>9</v>
      </c>
      <c r="D271" s="87">
        <v>5.2</v>
      </c>
      <c r="E271" s="364">
        <v>710.82737800000007</v>
      </c>
      <c r="F271" s="364">
        <v>3696.3023656000005</v>
      </c>
    </row>
    <row r="272" spans="1:6" x14ac:dyDescent="0.25">
      <c r="A272" s="42" t="s">
        <v>2075</v>
      </c>
      <c r="B272" s="55" t="s">
        <v>649</v>
      </c>
      <c r="C272" s="45" t="s">
        <v>2075</v>
      </c>
      <c r="D272" s="89" t="s">
        <v>2075</v>
      </c>
      <c r="E272" s="364" t="s">
        <v>2075</v>
      </c>
      <c r="F272" s="364" t="s">
        <v>2075</v>
      </c>
    </row>
    <row r="273" spans="1:6" ht="108" x14ac:dyDescent="0.25">
      <c r="A273" s="42" t="s">
        <v>1971</v>
      </c>
      <c r="B273" s="44" t="s">
        <v>1916</v>
      </c>
      <c r="C273" s="45" t="s">
        <v>9</v>
      </c>
      <c r="D273" s="87">
        <v>37.4</v>
      </c>
      <c r="E273" s="364">
        <v>952.41160000000002</v>
      </c>
      <c r="F273" s="364">
        <v>35620.19384</v>
      </c>
    </row>
    <row r="274" spans="1:6" ht="60" x14ac:dyDescent="0.25">
      <c r="A274" s="42" t="s">
        <v>1972</v>
      </c>
      <c r="B274" s="44" t="s">
        <v>1919</v>
      </c>
      <c r="C274" s="45" t="s">
        <v>9</v>
      </c>
      <c r="D274" s="87">
        <v>7.82</v>
      </c>
      <c r="E274" s="364">
        <v>530.03776000000016</v>
      </c>
      <c r="F274" s="364">
        <v>4144.8952832000014</v>
      </c>
    </row>
    <row r="275" spans="1:6" x14ac:dyDescent="0.25">
      <c r="A275" s="50" t="s">
        <v>153</v>
      </c>
      <c r="B275" s="55" t="s">
        <v>463</v>
      </c>
      <c r="C275" s="82" t="s">
        <v>2075</v>
      </c>
      <c r="D275" s="82" t="s">
        <v>2075</v>
      </c>
      <c r="E275" s="364" t="s">
        <v>2075</v>
      </c>
      <c r="F275" s="364" t="s">
        <v>2075</v>
      </c>
    </row>
    <row r="276" spans="1:6" ht="36" x14ac:dyDescent="0.25">
      <c r="A276" s="42" t="s">
        <v>154</v>
      </c>
      <c r="B276" s="44" t="s">
        <v>834</v>
      </c>
      <c r="C276" s="45" t="s">
        <v>7</v>
      </c>
      <c r="D276" s="87">
        <v>5.9399999999999995</v>
      </c>
      <c r="E276" s="364">
        <v>691.15228500000012</v>
      </c>
      <c r="F276" s="364">
        <v>4105.4445729000008</v>
      </c>
    </row>
    <row r="277" spans="1:6" ht="24" x14ac:dyDescent="0.25">
      <c r="A277" s="42" t="s">
        <v>155</v>
      </c>
      <c r="B277" s="44" t="s">
        <v>836</v>
      </c>
      <c r="C277" s="45" t="s">
        <v>7</v>
      </c>
      <c r="D277" s="87">
        <v>237.59199999999998</v>
      </c>
      <c r="E277" s="364">
        <v>310.80478499999998</v>
      </c>
      <c r="F277" s="364">
        <v>73844.73047771999</v>
      </c>
    </row>
    <row r="278" spans="1:6" x14ac:dyDescent="0.25">
      <c r="A278" s="50">
        <v>16</v>
      </c>
      <c r="B278" s="55" t="s">
        <v>464</v>
      </c>
      <c r="C278" s="82" t="s">
        <v>2075</v>
      </c>
      <c r="D278" s="82" t="s">
        <v>2075</v>
      </c>
      <c r="E278" s="364" t="s">
        <v>2075</v>
      </c>
      <c r="F278" s="364" t="s">
        <v>2075</v>
      </c>
    </row>
    <row r="279" spans="1:6" x14ac:dyDescent="0.25">
      <c r="A279" s="50" t="s">
        <v>157</v>
      </c>
      <c r="B279" s="55" t="s">
        <v>1791</v>
      </c>
      <c r="C279" s="45" t="s">
        <v>2075</v>
      </c>
      <c r="D279" s="60" t="s">
        <v>2075</v>
      </c>
      <c r="E279" s="364" t="s">
        <v>2075</v>
      </c>
      <c r="F279" s="364" t="s">
        <v>2075</v>
      </c>
    </row>
    <row r="280" spans="1:6" ht="48" x14ac:dyDescent="0.25">
      <c r="A280" s="42" t="s">
        <v>465</v>
      </c>
      <c r="B280" s="44" t="s">
        <v>475</v>
      </c>
      <c r="C280" s="45" t="s">
        <v>180</v>
      </c>
      <c r="D280" s="46">
        <v>52.088999999999992</v>
      </c>
      <c r="E280" s="364">
        <v>63.649013000000011</v>
      </c>
      <c r="F280" s="364">
        <v>3315.4134381570002</v>
      </c>
    </row>
    <row r="281" spans="1:6" x14ac:dyDescent="0.25">
      <c r="A281" s="50" t="s">
        <v>469</v>
      </c>
      <c r="B281" s="55" t="s">
        <v>483</v>
      </c>
      <c r="C281" s="45" t="s">
        <v>2075</v>
      </c>
      <c r="D281" s="60" t="s">
        <v>2075</v>
      </c>
      <c r="E281" s="364" t="s">
        <v>2075</v>
      </c>
      <c r="F281" s="364" t="s">
        <v>2075</v>
      </c>
    </row>
    <row r="282" spans="1:6" ht="24" x14ac:dyDescent="0.25">
      <c r="A282" s="42" t="s">
        <v>470</v>
      </c>
      <c r="B282" s="53" t="s">
        <v>2035</v>
      </c>
      <c r="C282" s="46" t="s">
        <v>7</v>
      </c>
      <c r="D282" s="46">
        <v>384.62999999999994</v>
      </c>
      <c r="E282" s="364">
        <v>55.330383244600014</v>
      </c>
      <c r="F282" s="364">
        <v>21281.7253073705</v>
      </c>
    </row>
    <row r="283" spans="1:6" ht="48" x14ac:dyDescent="0.25">
      <c r="A283" s="42" t="s">
        <v>471</v>
      </c>
      <c r="B283" s="44" t="s">
        <v>488</v>
      </c>
      <c r="C283" s="46" t="s">
        <v>9</v>
      </c>
      <c r="D283" s="46">
        <v>16.38</v>
      </c>
      <c r="E283" s="364">
        <v>43.129022026999998</v>
      </c>
      <c r="F283" s="364">
        <v>706.45338080225997</v>
      </c>
    </row>
    <row r="284" spans="1:6" ht="48" x14ac:dyDescent="0.25">
      <c r="A284" s="42" t="s">
        <v>472</v>
      </c>
      <c r="B284" s="44" t="s">
        <v>491</v>
      </c>
      <c r="C284" s="46" t="s">
        <v>9</v>
      </c>
      <c r="D284" s="46">
        <v>56.730000000000004</v>
      </c>
      <c r="E284" s="364">
        <v>47.353835047999993</v>
      </c>
      <c r="F284" s="364">
        <v>2686.3830622730397</v>
      </c>
    </row>
    <row r="285" spans="1:6" x14ac:dyDescent="0.25">
      <c r="A285" s="50" t="s">
        <v>476</v>
      </c>
      <c r="B285" s="55" t="s">
        <v>492</v>
      </c>
      <c r="C285" s="45" t="s">
        <v>2075</v>
      </c>
      <c r="D285" s="60" t="s">
        <v>2075</v>
      </c>
      <c r="E285" s="364" t="s">
        <v>2075</v>
      </c>
      <c r="F285" s="364" t="s">
        <v>2075</v>
      </c>
    </row>
    <row r="286" spans="1:6" ht="36" x14ac:dyDescent="0.25">
      <c r="A286" s="42" t="s">
        <v>477</v>
      </c>
      <c r="B286" s="44" t="s">
        <v>1940</v>
      </c>
      <c r="C286" s="73" t="s">
        <v>7</v>
      </c>
      <c r="D286" s="46">
        <v>88.582000000000008</v>
      </c>
      <c r="E286" s="364">
        <v>73.008801375848009</v>
      </c>
      <c r="F286" s="364">
        <v>6467.265643475369</v>
      </c>
    </row>
    <row r="287" spans="1:6" x14ac:dyDescent="0.25">
      <c r="A287" s="42" t="s">
        <v>478</v>
      </c>
      <c r="B287" s="44" t="s">
        <v>495</v>
      </c>
      <c r="C287" s="73" t="s">
        <v>9</v>
      </c>
      <c r="D287" s="46">
        <v>7.4006666666666678</v>
      </c>
      <c r="E287" s="364">
        <v>0.50562375520000002</v>
      </c>
      <c r="F287" s="364">
        <v>3.7419528709834675</v>
      </c>
    </row>
    <row r="288" spans="1:6" x14ac:dyDescent="0.25">
      <c r="A288" s="50" t="s">
        <v>479</v>
      </c>
      <c r="B288" s="55" t="s">
        <v>496</v>
      </c>
      <c r="C288" s="45" t="s">
        <v>2075</v>
      </c>
      <c r="D288" s="60" t="s">
        <v>2075</v>
      </c>
      <c r="E288" s="364" t="s">
        <v>2075</v>
      </c>
      <c r="F288" s="364" t="s">
        <v>2075</v>
      </c>
    </row>
    <row r="289" spans="1:6" ht="36" x14ac:dyDescent="0.25">
      <c r="A289" s="42" t="s">
        <v>480</v>
      </c>
      <c r="B289" s="59" t="s">
        <v>497</v>
      </c>
      <c r="C289" s="73" t="s">
        <v>7</v>
      </c>
      <c r="D289" s="46">
        <v>2.1875</v>
      </c>
      <c r="E289" s="364">
        <v>174.67810926000001</v>
      </c>
      <c r="F289" s="364">
        <v>382.10836400625004</v>
      </c>
    </row>
    <row r="290" spans="1:6" ht="36" x14ac:dyDescent="0.25">
      <c r="A290" s="42" t="s">
        <v>481</v>
      </c>
      <c r="B290" s="53" t="s">
        <v>498</v>
      </c>
      <c r="C290" s="46" t="s">
        <v>7</v>
      </c>
      <c r="D290" s="46">
        <v>5.5</v>
      </c>
      <c r="E290" s="364">
        <v>174.67810926000001</v>
      </c>
      <c r="F290" s="364">
        <v>960.72960093000006</v>
      </c>
    </row>
    <row r="291" spans="1:6" x14ac:dyDescent="0.25">
      <c r="A291" s="50" t="s">
        <v>482</v>
      </c>
      <c r="B291" s="55" t="s">
        <v>499</v>
      </c>
      <c r="C291" s="45" t="s">
        <v>2075</v>
      </c>
      <c r="D291" s="60" t="s">
        <v>2075</v>
      </c>
      <c r="E291" s="364" t="s">
        <v>2075</v>
      </c>
      <c r="F291" s="364" t="s">
        <v>2075</v>
      </c>
    </row>
    <row r="292" spans="1:6" ht="24" x14ac:dyDescent="0.25">
      <c r="A292" s="42" t="s">
        <v>484</v>
      </c>
      <c r="B292" s="59" t="s">
        <v>1823</v>
      </c>
      <c r="C292" s="45" t="s">
        <v>7</v>
      </c>
      <c r="D292" s="46">
        <v>78.105916666666658</v>
      </c>
      <c r="E292" s="364">
        <v>92.720496000000011</v>
      </c>
      <c r="F292" s="364">
        <v>7242.0193338680001</v>
      </c>
    </row>
    <row r="293" spans="1:6" ht="60" x14ac:dyDescent="0.25">
      <c r="A293" s="42" t="s">
        <v>485</v>
      </c>
      <c r="B293" s="54" t="s">
        <v>2062</v>
      </c>
      <c r="C293" s="45" t="s">
        <v>7</v>
      </c>
      <c r="D293" s="46">
        <v>11.826000000000001</v>
      </c>
      <c r="E293" s="364">
        <v>101.44324200000001</v>
      </c>
      <c r="F293" s="364">
        <v>1199.6677798920002</v>
      </c>
    </row>
    <row r="294" spans="1:6" s="98" customFormat="1" x14ac:dyDescent="0.2">
      <c r="A294" s="92" t="s">
        <v>161</v>
      </c>
      <c r="B294" s="55" t="s">
        <v>1973</v>
      </c>
      <c r="C294" s="95" t="s">
        <v>2075</v>
      </c>
      <c r="D294" s="96" t="s">
        <v>2075</v>
      </c>
      <c r="E294" s="364" t="s">
        <v>2075</v>
      </c>
      <c r="F294" s="364" t="s">
        <v>2075</v>
      </c>
    </row>
    <row r="295" spans="1:6" s="98" customFormat="1" x14ac:dyDescent="0.2">
      <c r="A295" s="99" t="s">
        <v>500</v>
      </c>
      <c r="B295" s="344" t="s">
        <v>1044</v>
      </c>
      <c r="C295" s="366" t="s">
        <v>2075</v>
      </c>
      <c r="D295" s="367" t="s">
        <v>2075</v>
      </c>
      <c r="E295" s="364" t="s">
        <v>2075</v>
      </c>
      <c r="F295" s="364" t="s">
        <v>2075</v>
      </c>
    </row>
    <row r="296" spans="1:6" s="107" customFormat="1" ht="36" x14ac:dyDescent="0.2">
      <c r="A296" s="102" t="s">
        <v>1329</v>
      </c>
      <c r="B296" s="345" t="s">
        <v>687</v>
      </c>
      <c r="C296" s="95" t="s">
        <v>1046</v>
      </c>
      <c r="D296" s="97">
        <v>2</v>
      </c>
      <c r="E296" s="364">
        <v>104.82638300000001</v>
      </c>
      <c r="F296" s="364">
        <v>209.65276600000001</v>
      </c>
    </row>
    <row r="297" spans="1:6" s="107" customFormat="1" ht="36" x14ac:dyDescent="0.2">
      <c r="A297" s="102" t="s">
        <v>1330</v>
      </c>
      <c r="B297" s="345" t="s">
        <v>688</v>
      </c>
      <c r="C297" s="95" t="s">
        <v>1046</v>
      </c>
      <c r="D297" s="97">
        <v>36</v>
      </c>
      <c r="E297" s="364">
        <v>28.653533000000003</v>
      </c>
      <c r="F297" s="364">
        <v>1031.527188</v>
      </c>
    </row>
    <row r="298" spans="1:6" s="107" customFormat="1" ht="36" x14ac:dyDescent="0.2">
      <c r="A298" s="102" t="s">
        <v>1331</v>
      </c>
      <c r="B298" s="345" t="s">
        <v>689</v>
      </c>
      <c r="C298" s="95" t="s">
        <v>1046</v>
      </c>
      <c r="D298" s="97">
        <v>2</v>
      </c>
      <c r="E298" s="364">
        <v>36.977806000000001</v>
      </c>
      <c r="F298" s="364">
        <v>73.955612000000002</v>
      </c>
    </row>
    <row r="299" spans="1:6" s="107" customFormat="1" ht="36" x14ac:dyDescent="0.2">
      <c r="A299" s="102" t="s">
        <v>1332</v>
      </c>
      <c r="B299" s="345" t="s">
        <v>690</v>
      </c>
      <c r="C299" s="95" t="s">
        <v>1046</v>
      </c>
      <c r="D299" s="97">
        <v>1</v>
      </c>
      <c r="E299" s="364">
        <v>56.341104999999999</v>
      </c>
      <c r="F299" s="364">
        <v>56.341104999999999</v>
      </c>
    </row>
    <row r="300" spans="1:6" s="107" customFormat="1" ht="36" x14ac:dyDescent="0.2">
      <c r="A300" s="102" t="s">
        <v>1333</v>
      </c>
      <c r="B300" s="345" t="s">
        <v>691</v>
      </c>
      <c r="C300" s="95" t="s">
        <v>1046</v>
      </c>
      <c r="D300" s="97">
        <v>6</v>
      </c>
      <c r="E300" s="364">
        <v>60.362095000000004</v>
      </c>
      <c r="F300" s="364">
        <v>362.17257000000001</v>
      </c>
    </row>
    <row r="301" spans="1:6" s="107" customFormat="1" ht="36" x14ac:dyDescent="0.2">
      <c r="A301" s="102" t="s">
        <v>1334</v>
      </c>
      <c r="B301" s="345" t="s">
        <v>700</v>
      </c>
      <c r="C301" s="95" t="s">
        <v>1046</v>
      </c>
      <c r="D301" s="97">
        <v>7</v>
      </c>
      <c r="E301" s="364">
        <v>46.065871000000001</v>
      </c>
      <c r="F301" s="364">
        <v>322.461097</v>
      </c>
    </row>
    <row r="302" spans="1:6" s="107" customFormat="1" ht="36" x14ac:dyDescent="0.2">
      <c r="A302" s="102" t="s">
        <v>1335</v>
      </c>
      <c r="B302" s="345" t="s">
        <v>701</v>
      </c>
      <c r="C302" s="95" t="s">
        <v>1046</v>
      </c>
      <c r="D302" s="97">
        <v>2</v>
      </c>
      <c r="E302" s="364">
        <v>36.977806000000001</v>
      </c>
      <c r="F302" s="364">
        <v>73.955612000000002</v>
      </c>
    </row>
    <row r="303" spans="1:6" s="107" customFormat="1" ht="36" x14ac:dyDescent="0.2">
      <c r="A303" s="102" t="s">
        <v>1336</v>
      </c>
      <c r="B303" s="345" t="s">
        <v>692</v>
      </c>
      <c r="C303" s="95" t="s">
        <v>1046</v>
      </c>
      <c r="D303" s="97">
        <v>12</v>
      </c>
      <c r="E303" s="364">
        <v>33.482055000000003</v>
      </c>
      <c r="F303" s="364">
        <v>401.78466000000003</v>
      </c>
    </row>
    <row r="304" spans="1:6" s="107" customFormat="1" ht="24" x14ac:dyDescent="0.2">
      <c r="A304" s="102" t="s">
        <v>1337</v>
      </c>
      <c r="B304" s="345" t="s">
        <v>1055</v>
      </c>
      <c r="C304" s="95" t="s">
        <v>42</v>
      </c>
      <c r="D304" s="97">
        <v>136</v>
      </c>
      <c r="E304" s="364">
        <v>10.092854000000001</v>
      </c>
      <c r="F304" s="364">
        <v>1372.628144</v>
      </c>
    </row>
    <row r="305" spans="1:6" s="107" customFormat="1" x14ac:dyDescent="0.2">
      <c r="A305" s="102" t="s">
        <v>1338</v>
      </c>
      <c r="B305" s="345" t="s">
        <v>1057</v>
      </c>
      <c r="C305" s="95" t="s">
        <v>42</v>
      </c>
      <c r="D305" s="97">
        <v>2</v>
      </c>
      <c r="E305" s="364">
        <v>9.9424729999999997</v>
      </c>
      <c r="F305" s="364">
        <v>19.884945999999999</v>
      </c>
    </row>
    <row r="306" spans="1:6" s="107" customFormat="1" x14ac:dyDescent="0.2">
      <c r="A306" s="102" t="s">
        <v>1339</v>
      </c>
      <c r="B306" s="345" t="s">
        <v>693</v>
      </c>
      <c r="C306" s="95" t="s">
        <v>42</v>
      </c>
      <c r="D306" s="97">
        <v>9</v>
      </c>
      <c r="E306" s="364">
        <v>13.229258</v>
      </c>
      <c r="F306" s="364">
        <v>119.063322</v>
      </c>
    </row>
    <row r="307" spans="1:6" s="107" customFormat="1" ht="24" x14ac:dyDescent="0.2">
      <c r="A307" s="102" t="s">
        <v>1340</v>
      </c>
      <c r="B307" s="345" t="s">
        <v>694</v>
      </c>
      <c r="C307" s="95" t="s">
        <v>42</v>
      </c>
      <c r="D307" s="97">
        <v>9</v>
      </c>
      <c r="E307" s="364">
        <v>6.2208109999999994</v>
      </c>
      <c r="F307" s="364">
        <v>55.987298999999993</v>
      </c>
    </row>
    <row r="308" spans="1:6" s="107" customFormat="1" ht="36" x14ac:dyDescent="0.2">
      <c r="A308" s="102" t="s">
        <v>1341</v>
      </c>
      <c r="B308" s="345" t="s">
        <v>695</v>
      </c>
      <c r="C308" s="95" t="s">
        <v>1046</v>
      </c>
      <c r="D308" s="97">
        <v>72</v>
      </c>
      <c r="E308" s="364">
        <v>30.439275000000002</v>
      </c>
      <c r="F308" s="364">
        <v>2191.6278000000002</v>
      </c>
    </row>
    <row r="309" spans="1:6" s="107" customFormat="1" x14ac:dyDescent="0.2">
      <c r="A309" s="102" t="s">
        <v>1342</v>
      </c>
      <c r="B309" s="345" t="s">
        <v>721</v>
      </c>
      <c r="C309" s="95" t="s">
        <v>42</v>
      </c>
      <c r="D309" s="97">
        <v>2</v>
      </c>
      <c r="E309" s="364">
        <v>23.552802</v>
      </c>
      <c r="F309" s="364">
        <v>47.105604</v>
      </c>
    </row>
    <row r="310" spans="1:6" s="107" customFormat="1" ht="96" x14ac:dyDescent="0.2">
      <c r="A310" s="102" t="s">
        <v>1343</v>
      </c>
      <c r="B310" s="345" t="s">
        <v>702</v>
      </c>
      <c r="C310" s="95" t="s">
        <v>1046</v>
      </c>
      <c r="D310" s="97">
        <v>90</v>
      </c>
      <c r="E310" s="364">
        <v>199.89675400000002</v>
      </c>
      <c r="F310" s="364">
        <v>17990.707860000002</v>
      </c>
    </row>
    <row r="311" spans="1:6" s="98" customFormat="1" ht="84" x14ac:dyDescent="0.2">
      <c r="A311" s="102" t="s">
        <v>1344</v>
      </c>
      <c r="B311" s="345" t="s">
        <v>1064</v>
      </c>
      <c r="C311" s="95" t="s">
        <v>1046</v>
      </c>
      <c r="D311" s="97">
        <v>79</v>
      </c>
      <c r="E311" s="364">
        <v>116.81010700000002</v>
      </c>
      <c r="F311" s="364">
        <v>9227.998453000002</v>
      </c>
    </row>
    <row r="312" spans="1:6" s="98" customFormat="1" ht="72" x14ac:dyDescent="0.2">
      <c r="A312" s="102" t="s">
        <v>1345</v>
      </c>
      <c r="B312" s="345" t="s">
        <v>1066</v>
      </c>
      <c r="C312" s="95" t="s">
        <v>1046</v>
      </c>
      <c r="D312" s="97">
        <v>2</v>
      </c>
      <c r="E312" s="364">
        <v>218.02935400000001</v>
      </c>
      <c r="F312" s="364">
        <v>436.05870800000002</v>
      </c>
    </row>
    <row r="313" spans="1:6" s="107" customFormat="1" ht="96" x14ac:dyDescent="0.2">
      <c r="A313" s="102" t="s">
        <v>1346</v>
      </c>
      <c r="B313" s="345" t="s">
        <v>703</v>
      </c>
      <c r="C313" s="95" t="s">
        <v>1046</v>
      </c>
      <c r="D313" s="97">
        <v>5</v>
      </c>
      <c r="E313" s="364">
        <v>242.483971</v>
      </c>
      <c r="F313" s="364">
        <v>1212.4198550000001</v>
      </c>
    </row>
    <row r="314" spans="1:6" s="107" customFormat="1" ht="36" x14ac:dyDescent="0.2">
      <c r="A314" s="102" t="s">
        <v>1347</v>
      </c>
      <c r="B314" s="345" t="s">
        <v>704</v>
      </c>
      <c r="C314" s="95" t="s">
        <v>1046</v>
      </c>
      <c r="D314" s="97">
        <v>11</v>
      </c>
      <c r="E314" s="364">
        <v>218.05495500000001</v>
      </c>
      <c r="F314" s="364">
        <v>2398.6045050000002</v>
      </c>
    </row>
    <row r="315" spans="1:6" s="98" customFormat="1" ht="48" x14ac:dyDescent="0.2">
      <c r="A315" s="102" t="s">
        <v>1348</v>
      </c>
      <c r="B315" s="345" t="s">
        <v>705</v>
      </c>
      <c r="C315" s="95" t="s">
        <v>1046</v>
      </c>
      <c r="D315" s="97">
        <v>2</v>
      </c>
      <c r="E315" s="364">
        <v>3126.6840970000003</v>
      </c>
      <c r="F315" s="364">
        <v>6253.3681940000006</v>
      </c>
    </row>
    <row r="316" spans="1:6" s="107" customFormat="1" ht="60" x14ac:dyDescent="0.2">
      <c r="A316" s="102" t="s">
        <v>1349</v>
      </c>
      <c r="B316" s="345" t="s">
        <v>706</v>
      </c>
      <c r="C316" s="95" t="s">
        <v>1046</v>
      </c>
      <c r="D316" s="97">
        <v>6</v>
      </c>
      <c r="E316" s="364">
        <v>556.56963700000006</v>
      </c>
      <c r="F316" s="364">
        <v>3339.4178220000003</v>
      </c>
    </row>
    <row r="317" spans="1:6" s="107" customFormat="1" ht="60" x14ac:dyDescent="0.2">
      <c r="A317" s="102" t="s">
        <v>1350</v>
      </c>
      <c r="B317" s="345" t="s">
        <v>707</v>
      </c>
      <c r="C317" s="95" t="s">
        <v>42</v>
      </c>
      <c r="D317" s="97">
        <v>8</v>
      </c>
      <c r="E317" s="364">
        <v>218.49747400000001</v>
      </c>
      <c r="F317" s="364">
        <v>1747.9797920000001</v>
      </c>
    </row>
    <row r="318" spans="1:6" s="107" customFormat="1" ht="60" x14ac:dyDescent="0.2">
      <c r="A318" s="102" t="s">
        <v>1351</v>
      </c>
      <c r="B318" s="345" t="s">
        <v>1073</v>
      </c>
      <c r="C318" s="95" t="s">
        <v>42</v>
      </c>
      <c r="D318" s="97">
        <v>20</v>
      </c>
      <c r="E318" s="364">
        <v>128.38437400000001</v>
      </c>
      <c r="F318" s="364">
        <v>2567.6874800000001</v>
      </c>
    </row>
    <row r="319" spans="1:6" s="107" customFormat="1" ht="48" x14ac:dyDescent="0.2">
      <c r="A319" s="102" t="s">
        <v>1352</v>
      </c>
      <c r="B319" s="345" t="s">
        <v>708</v>
      </c>
      <c r="C319" s="95" t="s">
        <v>9</v>
      </c>
      <c r="D319" s="97">
        <v>2</v>
      </c>
      <c r="E319" s="364">
        <v>3360.7440970000002</v>
      </c>
      <c r="F319" s="364">
        <v>6721.4881940000005</v>
      </c>
    </row>
    <row r="320" spans="1:6" s="107" customFormat="1" ht="24" x14ac:dyDescent="0.2">
      <c r="A320" s="102" t="s">
        <v>1353</v>
      </c>
      <c r="B320" s="345" t="s">
        <v>709</v>
      </c>
      <c r="C320" s="95" t="s">
        <v>1046</v>
      </c>
      <c r="D320" s="97">
        <v>2</v>
      </c>
      <c r="E320" s="364">
        <v>131.87406300000001</v>
      </c>
      <c r="F320" s="364">
        <v>263.74812600000001</v>
      </c>
    </row>
    <row r="321" spans="1:6" s="109" customFormat="1" ht="24" x14ac:dyDescent="0.2">
      <c r="A321" s="102" t="s">
        <v>1354</v>
      </c>
      <c r="B321" s="345" t="s">
        <v>1077</v>
      </c>
      <c r="C321" s="95" t="s">
        <v>42</v>
      </c>
      <c r="D321" s="97">
        <v>6</v>
      </c>
      <c r="E321" s="364">
        <v>58.449479000000004</v>
      </c>
      <c r="F321" s="364">
        <v>350.69687400000004</v>
      </c>
    </row>
    <row r="322" spans="1:6" s="98" customFormat="1" ht="36" x14ac:dyDescent="0.2">
      <c r="A322" s="102" t="s">
        <v>1355</v>
      </c>
      <c r="B322" s="345" t="s">
        <v>1079</v>
      </c>
      <c r="C322" s="95" t="s">
        <v>1046</v>
      </c>
      <c r="D322" s="97">
        <v>15</v>
      </c>
      <c r="E322" s="364">
        <v>91.826397000000014</v>
      </c>
      <c r="F322" s="364">
        <v>1377.3959550000002</v>
      </c>
    </row>
    <row r="323" spans="1:6" s="98" customFormat="1" x14ac:dyDescent="0.2">
      <c r="A323" s="99" t="s">
        <v>501</v>
      </c>
      <c r="B323" s="344" t="s">
        <v>1080</v>
      </c>
      <c r="C323" s="95" t="s">
        <v>2075</v>
      </c>
      <c r="D323" s="97" t="s">
        <v>2075</v>
      </c>
      <c r="E323" s="364" t="s">
        <v>2075</v>
      </c>
      <c r="F323" s="364" t="s">
        <v>2075</v>
      </c>
    </row>
    <row r="324" spans="1:6" s="107" customFormat="1" ht="24" x14ac:dyDescent="0.2">
      <c r="A324" s="102" t="s">
        <v>1356</v>
      </c>
      <c r="B324" s="345" t="s">
        <v>1082</v>
      </c>
      <c r="C324" s="95" t="s">
        <v>9</v>
      </c>
      <c r="D324" s="97">
        <v>113.55</v>
      </c>
      <c r="E324" s="364">
        <v>106.31411500000002</v>
      </c>
      <c r="F324" s="364">
        <v>12071.967758250001</v>
      </c>
    </row>
    <row r="325" spans="1:6" s="107" customFormat="1" ht="24" x14ac:dyDescent="0.2">
      <c r="A325" s="102" t="s">
        <v>1357</v>
      </c>
      <c r="B325" s="345" t="s">
        <v>1084</v>
      </c>
      <c r="C325" s="95" t="s">
        <v>9</v>
      </c>
      <c r="D325" s="97">
        <v>34.950000000000003</v>
      </c>
      <c r="E325" s="364">
        <v>137.85199299999999</v>
      </c>
      <c r="F325" s="364">
        <v>4817.9271553500002</v>
      </c>
    </row>
    <row r="326" spans="1:6" s="107" customFormat="1" ht="36" x14ac:dyDescent="0.2">
      <c r="A326" s="102" t="s">
        <v>1358</v>
      </c>
      <c r="B326" s="345" t="s">
        <v>710</v>
      </c>
      <c r="C326" s="95" t="s">
        <v>9</v>
      </c>
      <c r="D326" s="97">
        <v>19.100000000000001</v>
      </c>
      <c r="E326" s="364">
        <v>37.770963999999999</v>
      </c>
      <c r="F326" s="364">
        <v>721.42541240000003</v>
      </c>
    </row>
    <row r="327" spans="1:6" s="107" customFormat="1" ht="36" x14ac:dyDescent="0.2">
      <c r="A327" s="102" t="s">
        <v>1359</v>
      </c>
      <c r="B327" s="345" t="s">
        <v>711</v>
      </c>
      <c r="C327" s="95" t="s">
        <v>9</v>
      </c>
      <c r="D327" s="97">
        <v>29.3</v>
      </c>
      <c r="E327" s="364">
        <v>48.589010000000002</v>
      </c>
      <c r="F327" s="364">
        <v>1423.657993</v>
      </c>
    </row>
    <row r="328" spans="1:6" s="107" customFormat="1" ht="24" x14ac:dyDescent="0.2">
      <c r="A328" s="102" t="s">
        <v>1360</v>
      </c>
      <c r="B328" s="345" t="s">
        <v>1088</v>
      </c>
      <c r="C328" s="95" t="s">
        <v>9</v>
      </c>
      <c r="D328" s="97">
        <v>30.2</v>
      </c>
      <c r="E328" s="364">
        <v>15.613446</v>
      </c>
      <c r="F328" s="364">
        <v>471.52606919999999</v>
      </c>
    </row>
    <row r="329" spans="1:6" s="107" customFormat="1" ht="24" x14ac:dyDescent="0.2">
      <c r="A329" s="102" t="s">
        <v>1361</v>
      </c>
      <c r="B329" s="345" t="s">
        <v>1090</v>
      </c>
      <c r="C329" s="95" t="s">
        <v>9</v>
      </c>
      <c r="D329" s="97">
        <v>19.2</v>
      </c>
      <c r="E329" s="364">
        <v>19.592466000000002</v>
      </c>
      <c r="F329" s="364">
        <v>376.17534720000003</v>
      </c>
    </row>
    <row r="330" spans="1:6" s="98" customFormat="1" x14ac:dyDescent="0.2">
      <c r="A330" s="99" t="s">
        <v>502</v>
      </c>
      <c r="B330" s="344" t="s">
        <v>1091</v>
      </c>
      <c r="C330" s="95" t="s">
        <v>2075</v>
      </c>
      <c r="D330" s="97" t="s">
        <v>2075</v>
      </c>
      <c r="E330" s="364" t="s">
        <v>2075</v>
      </c>
      <c r="F330" s="364" t="s">
        <v>2075</v>
      </c>
    </row>
    <row r="331" spans="1:6" s="107" customFormat="1" ht="48" x14ac:dyDescent="0.2">
      <c r="A331" s="102" t="s">
        <v>1362</v>
      </c>
      <c r="B331" s="345" t="s">
        <v>1093</v>
      </c>
      <c r="C331" s="95" t="s">
        <v>42</v>
      </c>
      <c r="D331" s="97">
        <v>2</v>
      </c>
      <c r="E331" s="364">
        <v>718.67445499999997</v>
      </c>
      <c r="F331" s="364">
        <v>1437.3489099999999</v>
      </c>
    </row>
    <row r="332" spans="1:6" s="107" customFormat="1" ht="36" x14ac:dyDescent="0.2">
      <c r="A332" s="102" t="s">
        <v>1363</v>
      </c>
      <c r="B332" s="345" t="s">
        <v>712</v>
      </c>
      <c r="C332" s="95" t="s">
        <v>42</v>
      </c>
      <c r="D332" s="97">
        <v>61</v>
      </c>
      <c r="E332" s="364">
        <v>15.803664000000001</v>
      </c>
      <c r="F332" s="364">
        <v>964.02350400000012</v>
      </c>
    </row>
    <row r="333" spans="1:6" s="107" customFormat="1" ht="36" x14ac:dyDescent="0.2">
      <c r="A333" s="102" t="s">
        <v>1364</v>
      </c>
      <c r="B333" s="345" t="s">
        <v>713</v>
      </c>
      <c r="C333" s="95" t="s">
        <v>42</v>
      </c>
      <c r="D333" s="97">
        <v>13</v>
      </c>
      <c r="E333" s="364">
        <v>546.70161700000006</v>
      </c>
      <c r="F333" s="364">
        <v>7107.1210210000008</v>
      </c>
    </row>
    <row r="334" spans="1:6" ht="36" x14ac:dyDescent="0.25">
      <c r="A334" s="102" t="s">
        <v>1365</v>
      </c>
      <c r="B334" s="345" t="s">
        <v>1097</v>
      </c>
      <c r="C334" s="95" t="s">
        <v>42</v>
      </c>
      <c r="D334" s="97">
        <v>2</v>
      </c>
      <c r="E334" s="364">
        <v>15.803664000000001</v>
      </c>
      <c r="F334" s="364">
        <v>31.607328000000003</v>
      </c>
    </row>
    <row r="335" spans="1:6" ht="36" x14ac:dyDescent="0.25">
      <c r="A335" s="102" t="s">
        <v>1366</v>
      </c>
      <c r="B335" s="345" t="s">
        <v>1099</v>
      </c>
      <c r="C335" s="95" t="s">
        <v>42</v>
      </c>
      <c r="D335" s="97">
        <v>4</v>
      </c>
      <c r="E335" s="364">
        <v>199.61460600000004</v>
      </c>
      <c r="F335" s="364">
        <v>798.45842400000015</v>
      </c>
    </row>
    <row r="336" spans="1:6" ht="48" x14ac:dyDescent="0.25">
      <c r="A336" s="102" t="s">
        <v>1367</v>
      </c>
      <c r="B336" s="345" t="s">
        <v>1101</v>
      </c>
      <c r="C336" s="95" t="s">
        <v>42</v>
      </c>
      <c r="D336" s="97">
        <v>1</v>
      </c>
      <c r="E336" s="364">
        <v>937.69969100000003</v>
      </c>
      <c r="F336" s="364">
        <v>937.69969100000003</v>
      </c>
    </row>
    <row r="337" spans="1:6" ht="24" x14ac:dyDescent="0.25">
      <c r="A337" s="102" t="s">
        <v>1368</v>
      </c>
      <c r="B337" s="345" t="s">
        <v>1103</v>
      </c>
      <c r="C337" s="95" t="s">
        <v>42</v>
      </c>
      <c r="D337" s="97">
        <v>4</v>
      </c>
      <c r="E337" s="364">
        <v>152.07425300000003</v>
      </c>
      <c r="F337" s="364">
        <v>608.29701200000011</v>
      </c>
    </row>
    <row r="338" spans="1:6" ht="48" x14ac:dyDescent="0.25">
      <c r="A338" s="102" t="s">
        <v>1369</v>
      </c>
      <c r="B338" s="345" t="s">
        <v>714</v>
      </c>
      <c r="C338" s="95" t="s">
        <v>42</v>
      </c>
      <c r="D338" s="97">
        <v>1</v>
      </c>
      <c r="E338" s="364">
        <v>1909.6338410000003</v>
      </c>
      <c r="F338" s="364">
        <v>1909.6338410000003</v>
      </c>
    </row>
    <row r="339" spans="1:6" x14ac:dyDescent="0.25">
      <c r="A339" s="99" t="s">
        <v>503</v>
      </c>
      <c r="B339" s="344" t="s">
        <v>1105</v>
      </c>
      <c r="C339" s="95" t="s">
        <v>2075</v>
      </c>
      <c r="D339" s="97" t="s">
        <v>2075</v>
      </c>
      <c r="E339" s="364" t="s">
        <v>2075</v>
      </c>
      <c r="F339" s="364" t="s">
        <v>2075</v>
      </c>
    </row>
    <row r="340" spans="1:6" ht="24" x14ac:dyDescent="0.25">
      <c r="A340" s="102" t="s">
        <v>1370</v>
      </c>
      <c r="B340" s="345" t="s">
        <v>715</v>
      </c>
      <c r="C340" s="95" t="s">
        <v>9</v>
      </c>
      <c r="D340" s="97">
        <v>17</v>
      </c>
      <c r="E340" s="364">
        <v>28.571561000000003</v>
      </c>
      <c r="F340" s="364">
        <v>485.71653700000002</v>
      </c>
    </row>
    <row r="341" spans="1:6" ht="24" x14ac:dyDescent="0.25">
      <c r="A341" s="102" t="s">
        <v>1371</v>
      </c>
      <c r="B341" s="345" t="s">
        <v>1108</v>
      </c>
      <c r="C341" s="95" t="s">
        <v>9</v>
      </c>
      <c r="D341" s="97">
        <v>20.399999999999999</v>
      </c>
      <c r="E341" s="364">
        <v>25.481753000000001</v>
      </c>
      <c r="F341" s="364">
        <v>519.82776119999994</v>
      </c>
    </row>
    <row r="342" spans="1:6" ht="24" x14ac:dyDescent="0.25">
      <c r="A342" s="102" t="s">
        <v>1372</v>
      </c>
      <c r="B342" s="345" t="s">
        <v>1110</v>
      </c>
      <c r="C342" s="95" t="s">
        <v>9</v>
      </c>
      <c r="D342" s="97">
        <v>31.6</v>
      </c>
      <c r="E342" s="364">
        <v>45.594520000000003</v>
      </c>
      <c r="F342" s="364">
        <v>1440.7868320000002</v>
      </c>
    </row>
    <row r="343" spans="1:6" ht="24" x14ac:dyDescent="0.25">
      <c r="A343" s="102" t="s">
        <v>1373</v>
      </c>
      <c r="B343" s="345" t="s">
        <v>1112</v>
      </c>
      <c r="C343" s="95" t="s">
        <v>9</v>
      </c>
      <c r="D343" s="97">
        <v>281.14999999999998</v>
      </c>
      <c r="E343" s="364">
        <v>12.160661000000001</v>
      </c>
      <c r="F343" s="364">
        <v>3418.96984015</v>
      </c>
    </row>
    <row r="344" spans="1:6" ht="24" x14ac:dyDescent="0.25">
      <c r="A344" s="102" t="s">
        <v>1374</v>
      </c>
      <c r="B344" s="345" t="s">
        <v>1114</v>
      </c>
      <c r="C344" s="95" t="s">
        <v>9</v>
      </c>
      <c r="D344" s="97">
        <v>176.15</v>
      </c>
      <c r="E344" s="364">
        <v>9.0694569999999999</v>
      </c>
      <c r="F344" s="364">
        <v>1597.5848505500001</v>
      </c>
    </row>
    <row r="345" spans="1:6" ht="24" x14ac:dyDescent="0.25">
      <c r="A345" s="102" t="s">
        <v>1375</v>
      </c>
      <c r="B345" s="345" t="s">
        <v>1116</v>
      </c>
      <c r="C345" s="95" t="s">
        <v>9</v>
      </c>
      <c r="D345" s="97">
        <v>10</v>
      </c>
      <c r="E345" s="364">
        <v>51.500270742000012</v>
      </c>
      <c r="F345" s="364">
        <v>515.00270742000009</v>
      </c>
    </row>
    <row r="346" spans="1:6" x14ac:dyDescent="0.25">
      <c r="A346" s="99" t="s">
        <v>504</v>
      </c>
      <c r="B346" s="344" t="s">
        <v>1117</v>
      </c>
      <c r="C346" s="95" t="s">
        <v>2075</v>
      </c>
      <c r="D346" s="97" t="s">
        <v>2075</v>
      </c>
      <c r="E346" s="364" t="s">
        <v>2075</v>
      </c>
      <c r="F346" s="364" t="s">
        <v>2075</v>
      </c>
    </row>
    <row r="347" spans="1:6" ht="24" x14ac:dyDescent="0.25">
      <c r="A347" s="102" t="s">
        <v>1376</v>
      </c>
      <c r="B347" s="345" t="s">
        <v>1119</v>
      </c>
      <c r="C347" s="95" t="s">
        <v>42</v>
      </c>
      <c r="D347" s="97">
        <v>2</v>
      </c>
      <c r="E347" s="364">
        <v>93.134938000000005</v>
      </c>
      <c r="F347" s="364">
        <v>186.26987600000001</v>
      </c>
    </row>
    <row r="348" spans="1:6" ht="24" x14ac:dyDescent="0.25">
      <c r="A348" s="102" t="s">
        <v>1377</v>
      </c>
      <c r="B348" s="345" t="s">
        <v>1121</v>
      </c>
      <c r="C348" s="95" t="s">
        <v>42</v>
      </c>
      <c r="D348" s="97">
        <v>7</v>
      </c>
      <c r="E348" s="364">
        <v>82.408985000000001</v>
      </c>
      <c r="F348" s="364">
        <v>576.86289499999998</v>
      </c>
    </row>
    <row r="349" spans="1:6" ht="24" x14ac:dyDescent="0.25">
      <c r="A349" s="102" t="s">
        <v>1378</v>
      </c>
      <c r="B349" s="345" t="s">
        <v>716</v>
      </c>
      <c r="C349" s="95" t="s">
        <v>9</v>
      </c>
      <c r="D349" s="97">
        <v>1</v>
      </c>
      <c r="E349" s="364">
        <v>477.76819999999998</v>
      </c>
      <c r="F349" s="364">
        <v>477.76819999999998</v>
      </c>
    </row>
    <row r="350" spans="1:6" ht="24" x14ac:dyDescent="0.25">
      <c r="A350" s="102" t="s">
        <v>1379</v>
      </c>
      <c r="B350" s="345" t="s">
        <v>717</v>
      </c>
      <c r="C350" s="95" t="s">
        <v>9</v>
      </c>
      <c r="D350" s="97">
        <v>7</v>
      </c>
      <c r="E350" s="364">
        <v>74.38861</v>
      </c>
      <c r="F350" s="364">
        <v>520.72027000000003</v>
      </c>
    </row>
    <row r="351" spans="1:6" ht="36" x14ac:dyDescent="0.25">
      <c r="A351" s="102" t="s">
        <v>1380</v>
      </c>
      <c r="B351" s="345" t="s">
        <v>1125</v>
      </c>
      <c r="C351" s="95" t="s">
        <v>42</v>
      </c>
      <c r="D351" s="97">
        <v>14</v>
      </c>
      <c r="E351" s="364">
        <v>36.233795999999998</v>
      </c>
      <c r="F351" s="364">
        <v>507.273144</v>
      </c>
    </row>
    <row r="352" spans="1:6" ht="36" x14ac:dyDescent="0.25">
      <c r="A352" s="102" t="s">
        <v>1381</v>
      </c>
      <c r="B352" s="345" t="s">
        <v>1127</v>
      </c>
      <c r="C352" s="95" t="s">
        <v>42</v>
      </c>
      <c r="D352" s="97">
        <v>23</v>
      </c>
      <c r="E352" s="364">
        <v>42.576930000000004</v>
      </c>
      <c r="F352" s="364">
        <v>979.26939000000016</v>
      </c>
    </row>
    <row r="353" spans="1:6" ht="24" x14ac:dyDescent="0.25">
      <c r="A353" s="102" t="s">
        <v>1382</v>
      </c>
      <c r="B353" s="345" t="s">
        <v>1129</v>
      </c>
      <c r="C353" s="95" t="s">
        <v>42</v>
      </c>
      <c r="D353" s="97">
        <v>2</v>
      </c>
      <c r="E353" s="364">
        <v>36.818559</v>
      </c>
      <c r="F353" s="364">
        <v>73.637118000000001</v>
      </c>
    </row>
    <row r="354" spans="1:6" ht="24" x14ac:dyDescent="0.25">
      <c r="A354" s="102" t="s">
        <v>1383</v>
      </c>
      <c r="B354" s="345" t="s">
        <v>1131</v>
      </c>
      <c r="C354" s="95" t="s">
        <v>42</v>
      </c>
      <c r="D354" s="97">
        <v>9</v>
      </c>
      <c r="E354" s="364">
        <v>33.269586000000004</v>
      </c>
      <c r="F354" s="364">
        <v>299.42627400000003</v>
      </c>
    </row>
    <row r="355" spans="1:6" ht="24" x14ac:dyDescent="0.25">
      <c r="A355" s="102" t="s">
        <v>1384</v>
      </c>
      <c r="B355" s="345" t="s">
        <v>1133</v>
      </c>
      <c r="C355" s="95" t="s">
        <v>42</v>
      </c>
      <c r="D355" s="97">
        <v>2</v>
      </c>
      <c r="E355" s="364">
        <v>35.680404000000003</v>
      </c>
      <c r="F355" s="364">
        <v>71.360808000000006</v>
      </c>
    </row>
    <row r="356" spans="1:6" ht="24" x14ac:dyDescent="0.25">
      <c r="A356" s="102" t="s">
        <v>1385</v>
      </c>
      <c r="B356" s="345" t="s">
        <v>1135</v>
      </c>
      <c r="C356" s="95" t="s">
        <v>42</v>
      </c>
      <c r="D356" s="97">
        <v>5</v>
      </c>
      <c r="E356" s="364">
        <v>32.705461999999997</v>
      </c>
      <c r="F356" s="364">
        <v>163.52731</v>
      </c>
    </row>
    <row r="357" spans="1:6" x14ac:dyDescent="0.25">
      <c r="A357" s="92" t="s">
        <v>505</v>
      </c>
      <c r="B357" s="346" t="s">
        <v>1136</v>
      </c>
      <c r="C357" s="95" t="s">
        <v>2075</v>
      </c>
      <c r="D357" s="97" t="s">
        <v>2075</v>
      </c>
      <c r="E357" s="364" t="s">
        <v>2075</v>
      </c>
      <c r="F357" s="364" t="s">
        <v>2075</v>
      </c>
    </row>
    <row r="358" spans="1:6" ht="48" x14ac:dyDescent="0.25">
      <c r="A358" s="102" t="s">
        <v>506</v>
      </c>
      <c r="B358" s="345" t="s">
        <v>1093</v>
      </c>
      <c r="C358" s="95" t="s">
        <v>42</v>
      </c>
      <c r="D358" s="97">
        <v>2</v>
      </c>
      <c r="E358" s="364">
        <v>718.67445499999997</v>
      </c>
      <c r="F358" s="364">
        <v>1437.3489099999999</v>
      </c>
    </row>
    <row r="359" spans="1:6" ht="36" x14ac:dyDescent="0.25">
      <c r="A359" s="102" t="s">
        <v>507</v>
      </c>
      <c r="B359" s="345" t="s">
        <v>712</v>
      </c>
      <c r="C359" s="95" t="s">
        <v>42</v>
      </c>
      <c r="D359" s="97">
        <v>18</v>
      </c>
      <c r="E359" s="364">
        <v>15.803664000000001</v>
      </c>
      <c r="F359" s="364">
        <v>284.46595200000002</v>
      </c>
    </row>
    <row r="360" spans="1:6" ht="36" x14ac:dyDescent="0.25">
      <c r="A360" s="102" t="s">
        <v>508</v>
      </c>
      <c r="B360" s="345" t="s">
        <v>718</v>
      </c>
      <c r="C360" s="95" t="s">
        <v>1046</v>
      </c>
      <c r="D360" s="97">
        <v>44</v>
      </c>
      <c r="E360" s="364">
        <v>138.94073500000002</v>
      </c>
      <c r="F360" s="364">
        <v>6113.3923400000003</v>
      </c>
    </row>
    <row r="361" spans="1:6" ht="36" x14ac:dyDescent="0.25">
      <c r="A361" s="102" t="s">
        <v>509</v>
      </c>
      <c r="B361" s="345" t="s">
        <v>719</v>
      </c>
      <c r="C361" s="95" t="s">
        <v>1046</v>
      </c>
      <c r="D361" s="97">
        <v>1</v>
      </c>
      <c r="E361" s="364">
        <v>58.564808999999997</v>
      </c>
      <c r="F361" s="364">
        <v>58.564808999999997</v>
      </c>
    </row>
    <row r="362" spans="1:6" s="107" customFormat="1" ht="24" x14ac:dyDescent="0.2">
      <c r="A362" s="102" t="s">
        <v>510</v>
      </c>
      <c r="B362" s="345" t="s">
        <v>1082</v>
      </c>
      <c r="C362" s="95" t="s">
        <v>9</v>
      </c>
      <c r="D362" s="97">
        <v>83.8</v>
      </c>
      <c r="E362" s="364">
        <v>106.31411500000002</v>
      </c>
      <c r="F362" s="364">
        <v>8909.1228370000008</v>
      </c>
    </row>
    <row r="363" spans="1:6" s="107" customFormat="1" ht="36" x14ac:dyDescent="0.2">
      <c r="A363" s="102" t="s">
        <v>511</v>
      </c>
      <c r="B363" s="345" t="s">
        <v>720</v>
      </c>
      <c r="C363" s="95" t="s">
        <v>1046</v>
      </c>
      <c r="D363" s="97">
        <v>1</v>
      </c>
      <c r="E363" s="364">
        <v>138.94073500000002</v>
      </c>
      <c r="F363" s="364">
        <v>138.94073500000002</v>
      </c>
    </row>
    <row r="364" spans="1:6" s="107" customFormat="1" x14ac:dyDescent="0.2">
      <c r="A364" s="102" t="s">
        <v>735</v>
      </c>
      <c r="B364" s="345" t="s">
        <v>693</v>
      </c>
      <c r="C364" s="95" t="s">
        <v>42</v>
      </c>
      <c r="D364" s="97">
        <v>48</v>
      </c>
      <c r="E364" s="364">
        <v>13.229258</v>
      </c>
      <c r="F364" s="364">
        <v>635.00438399999996</v>
      </c>
    </row>
    <row r="365" spans="1:6" s="107" customFormat="1" ht="24" x14ac:dyDescent="0.2">
      <c r="A365" s="102" t="s">
        <v>736</v>
      </c>
      <c r="B365" s="345" t="s">
        <v>694</v>
      </c>
      <c r="C365" s="95" t="s">
        <v>42</v>
      </c>
      <c r="D365" s="97">
        <v>4</v>
      </c>
      <c r="E365" s="364">
        <v>6.2208109999999994</v>
      </c>
      <c r="F365" s="364">
        <v>24.883243999999998</v>
      </c>
    </row>
    <row r="366" spans="1:6" s="107" customFormat="1" x14ac:dyDescent="0.2">
      <c r="A366" s="102" t="s">
        <v>737</v>
      </c>
      <c r="B366" s="345" t="s">
        <v>721</v>
      </c>
      <c r="C366" s="95" t="s">
        <v>42</v>
      </c>
      <c r="D366" s="97">
        <v>1</v>
      </c>
      <c r="E366" s="364">
        <v>23.552802</v>
      </c>
      <c r="F366" s="364">
        <v>23.552802</v>
      </c>
    </row>
    <row r="367" spans="1:6" s="98" customFormat="1" x14ac:dyDescent="0.2">
      <c r="A367" s="102" t="s">
        <v>738</v>
      </c>
      <c r="B367" s="345" t="s">
        <v>722</v>
      </c>
      <c r="C367" s="95" t="s">
        <v>42</v>
      </c>
      <c r="D367" s="97">
        <v>1</v>
      </c>
      <c r="E367" s="364">
        <v>26.185977000000001</v>
      </c>
      <c r="F367" s="364">
        <v>26.185977000000001</v>
      </c>
    </row>
    <row r="368" spans="1:6" x14ac:dyDescent="0.25">
      <c r="A368" s="92" t="s">
        <v>512</v>
      </c>
      <c r="B368" s="346" t="s">
        <v>1147</v>
      </c>
      <c r="C368" s="95" t="s">
        <v>2075</v>
      </c>
      <c r="D368" s="97" t="s">
        <v>2075</v>
      </c>
      <c r="E368" s="364" t="s">
        <v>2075</v>
      </c>
      <c r="F368" s="364" t="s">
        <v>2075</v>
      </c>
    </row>
    <row r="369" spans="1:6" ht="24" x14ac:dyDescent="0.25">
      <c r="A369" s="102" t="s">
        <v>513</v>
      </c>
      <c r="B369" s="345" t="s">
        <v>723</v>
      </c>
      <c r="C369" s="95" t="s">
        <v>42</v>
      </c>
      <c r="D369" s="97">
        <v>96</v>
      </c>
      <c r="E369" s="364">
        <v>13.936166000000002</v>
      </c>
      <c r="F369" s="364">
        <v>1337.8719360000002</v>
      </c>
    </row>
    <row r="370" spans="1:6" ht="24" x14ac:dyDescent="0.25">
      <c r="A370" s="102" t="s">
        <v>514</v>
      </c>
      <c r="B370" s="345" t="s">
        <v>1084</v>
      </c>
      <c r="C370" s="95" t="s">
        <v>9</v>
      </c>
      <c r="D370" s="97">
        <v>8.8000000000000007</v>
      </c>
      <c r="E370" s="364">
        <v>137.85199299999999</v>
      </c>
      <c r="F370" s="364">
        <v>1213.0975384000001</v>
      </c>
    </row>
    <row r="371" spans="1:6" ht="24" x14ac:dyDescent="0.25">
      <c r="A371" s="102" t="s">
        <v>515</v>
      </c>
      <c r="B371" s="345" t="s">
        <v>1082</v>
      </c>
      <c r="C371" s="95" t="s">
        <v>9</v>
      </c>
      <c r="D371" s="97">
        <v>73.5</v>
      </c>
      <c r="E371" s="364">
        <v>106.31411500000002</v>
      </c>
      <c r="F371" s="364">
        <v>7814.0874525000008</v>
      </c>
    </row>
    <row r="372" spans="1:6" ht="24" x14ac:dyDescent="0.25">
      <c r="A372" s="102" t="s">
        <v>516</v>
      </c>
      <c r="B372" s="345" t="s">
        <v>1152</v>
      </c>
      <c r="C372" s="95" t="s">
        <v>42</v>
      </c>
      <c r="D372" s="97">
        <v>1</v>
      </c>
      <c r="E372" s="364">
        <v>29.528326</v>
      </c>
      <c r="F372" s="364">
        <v>29.528326</v>
      </c>
    </row>
    <row r="373" spans="1:6" ht="36" x14ac:dyDescent="0.25">
      <c r="A373" s="102" t="s">
        <v>517</v>
      </c>
      <c r="B373" s="345" t="s">
        <v>711</v>
      </c>
      <c r="C373" s="95" t="s">
        <v>9</v>
      </c>
      <c r="D373" s="97">
        <v>14.8</v>
      </c>
      <c r="E373" s="364">
        <v>48.589010000000002</v>
      </c>
      <c r="F373" s="364">
        <v>719.11734800000011</v>
      </c>
    </row>
    <row r="374" spans="1:6" ht="36" x14ac:dyDescent="0.25">
      <c r="A374" s="102" t="s">
        <v>518</v>
      </c>
      <c r="B374" s="345" t="s">
        <v>1155</v>
      </c>
      <c r="C374" s="95" t="s">
        <v>9</v>
      </c>
      <c r="D374" s="97">
        <v>18.8</v>
      </c>
      <c r="E374" s="364">
        <v>38.676486000000004</v>
      </c>
      <c r="F374" s="364">
        <v>727.11793680000005</v>
      </c>
    </row>
    <row r="375" spans="1:6" ht="60" x14ac:dyDescent="0.25">
      <c r="A375" s="102" t="s">
        <v>1386</v>
      </c>
      <c r="B375" s="345" t="s">
        <v>724</v>
      </c>
      <c r="C375" s="95" t="s">
        <v>1046</v>
      </c>
      <c r="D375" s="97">
        <v>16</v>
      </c>
      <c r="E375" s="364">
        <v>64.564346999999998</v>
      </c>
      <c r="F375" s="364">
        <v>1033.029552</v>
      </c>
    </row>
    <row r="376" spans="1:6" ht="60" x14ac:dyDescent="0.25">
      <c r="A376" s="102" t="s">
        <v>1387</v>
      </c>
      <c r="B376" s="345" t="s">
        <v>725</v>
      </c>
      <c r="C376" s="95" t="s">
        <v>1046</v>
      </c>
      <c r="D376" s="97">
        <v>44</v>
      </c>
      <c r="E376" s="364">
        <v>122.59675700000003</v>
      </c>
      <c r="F376" s="364">
        <v>5394.2573080000011</v>
      </c>
    </row>
    <row r="377" spans="1:6" ht="24" x14ac:dyDescent="0.25">
      <c r="A377" s="102" t="s">
        <v>1388</v>
      </c>
      <c r="B377" s="345" t="s">
        <v>726</v>
      </c>
      <c r="C377" s="95" t="s">
        <v>9</v>
      </c>
      <c r="D377" s="97">
        <v>51.7</v>
      </c>
      <c r="E377" s="364">
        <v>5.53451</v>
      </c>
      <c r="F377" s="364">
        <v>286.13416699999999</v>
      </c>
    </row>
    <row r="378" spans="1:6" ht="24" x14ac:dyDescent="0.25">
      <c r="A378" s="102" t="s">
        <v>1389</v>
      </c>
      <c r="B378" s="345" t="s">
        <v>727</v>
      </c>
      <c r="C378" s="95" t="s">
        <v>42</v>
      </c>
      <c r="D378" s="97">
        <v>1</v>
      </c>
      <c r="E378" s="364">
        <v>210.84186500000001</v>
      </c>
      <c r="F378" s="364">
        <v>210.84186500000001</v>
      </c>
    </row>
    <row r="379" spans="1:6" x14ac:dyDescent="0.25">
      <c r="A379" s="102" t="s">
        <v>1390</v>
      </c>
      <c r="B379" s="345" t="s">
        <v>693</v>
      </c>
      <c r="C379" s="95" t="s">
        <v>42</v>
      </c>
      <c r="D379" s="97">
        <v>61</v>
      </c>
      <c r="E379" s="364">
        <v>13.229258</v>
      </c>
      <c r="F379" s="364">
        <v>806.98473799999999</v>
      </c>
    </row>
    <row r="380" spans="1:6" ht="24" x14ac:dyDescent="0.25">
      <c r="A380" s="102" t="s">
        <v>1391</v>
      </c>
      <c r="B380" s="345" t="s">
        <v>1055</v>
      </c>
      <c r="C380" s="95" t="s">
        <v>42</v>
      </c>
      <c r="D380" s="97">
        <v>41</v>
      </c>
      <c r="E380" s="364">
        <v>10.092854000000001</v>
      </c>
      <c r="F380" s="364">
        <v>413.80701400000004</v>
      </c>
    </row>
    <row r="381" spans="1:6" ht="24" x14ac:dyDescent="0.25">
      <c r="A381" s="102" t="s">
        <v>1392</v>
      </c>
      <c r="B381" s="345" t="s">
        <v>694</v>
      </c>
      <c r="C381" s="95" t="s">
        <v>42</v>
      </c>
      <c r="D381" s="97">
        <v>17</v>
      </c>
      <c r="E381" s="364">
        <v>6.2208109999999994</v>
      </c>
      <c r="F381" s="364">
        <v>105.75378699999999</v>
      </c>
    </row>
    <row r="382" spans="1:6" ht="24" x14ac:dyDescent="0.25">
      <c r="A382" s="102" t="s">
        <v>1393</v>
      </c>
      <c r="B382" s="345" t="s">
        <v>1164</v>
      </c>
      <c r="C382" s="95" t="s">
        <v>42</v>
      </c>
      <c r="D382" s="97">
        <v>1</v>
      </c>
      <c r="E382" s="364">
        <v>1114.085574</v>
      </c>
      <c r="F382" s="364">
        <v>1114.085574</v>
      </c>
    </row>
    <row r="383" spans="1:6" x14ac:dyDescent="0.25">
      <c r="A383" s="102" t="s">
        <v>1394</v>
      </c>
      <c r="B383" s="345" t="s">
        <v>721</v>
      </c>
      <c r="C383" s="95" t="s">
        <v>42</v>
      </c>
      <c r="D383" s="97">
        <v>2</v>
      </c>
      <c r="E383" s="364">
        <v>23.552802</v>
      </c>
      <c r="F383" s="364">
        <v>47.105604</v>
      </c>
    </row>
    <row r="384" spans="1:6" ht="24" x14ac:dyDescent="0.25">
      <c r="A384" s="102" t="s">
        <v>1395</v>
      </c>
      <c r="B384" s="345" t="s">
        <v>1103</v>
      </c>
      <c r="C384" s="95" t="s">
        <v>42</v>
      </c>
      <c r="D384" s="97">
        <v>1</v>
      </c>
      <c r="E384" s="364">
        <v>152.07425300000003</v>
      </c>
      <c r="F384" s="364">
        <v>152.07425300000003</v>
      </c>
    </row>
    <row r="385" spans="1:6" ht="36" x14ac:dyDescent="0.25">
      <c r="A385" s="102" t="s">
        <v>1396</v>
      </c>
      <c r="B385" s="345" t="s">
        <v>728</v>
      </c>
      <c r="C385" s="95" t="s">
        <v>9</v>
      </c>
      <c r="D385" s="97">
        <v>60.3</v>
      </c>
      <c r="E385" s="364">
        <v>9.5243889999999993</v>
      </c>
      <c r="F385" s="364">
        <v>574.32065669999997</v>
      </c>
    </row>
    <row r="386" spans="1:6" x14ac:dyDescent="0.25">
      <c r="A386" s="102" t="s">
        <v>1397</v>
      </c>
      <c r="B386" s="345" t="s">
        <v>1169</v>
      </c>
      <c r="C386" s="95" t="s">
        <v>9</v>
      </c>
      <c r="D386" s="97">
        <v>20</v>
      </c>
      <c r="E386" s="364">
        <v>9.7913620000000012</v>
      </c>
      <c r="F386" s="364">
        <v>195.82724000000002</v>
      </c>
    </row>
    <row r="387" spans="1:6" ht="24" x14ac:dyDescent="0.25">
      <c r="A387" s="102" t="s">
        <v>1398</v>
      </c>
      <c r="B387" s="345" t="s">
        <v>729</v>
      </c>
      <c r="C387" s="95" t="s">
        <v>42</v>
      </c>
      <c r="D387" s="97">
        <v>1</v>
      </c>
      <c r="E387" s="364">
        <v>248.42154099999999</v>
      </c>
      <c r="F387" s="364">
        <v>248.42154099999999</v>
      </c>
    </row>
    <row r="388" spans="1:6" ht="48" x14ac:dyDescent="0.25">
      <c r="A388" s="102" t="s">
        <v>1399</v>
      </c>
      <c r="B388" s="345" t="s">
        <v>730</v>
      </c>
      <c r="C388" s="95" t="s">
        <v>9</v>
      </c>
      <c r="D388" s="97">
        <v>6</v>
      </c>
      <c r="E388" s="364">
        <v>161.870902</v>
      </c>
      <c r="F388" s="364">
        <v>971.22541200000001</v>
      </c>
    </row>
    <row r="389" spans="1:6" s="113" customFormat="1" ht="36" x14ac:dyDescent="0.2">
      <c r="A389" s="102" t="s">
        <v>1400</v>
      </c>
      <c r="B389" s="345" t="s">
        <v>1173</v>
      </c>
      <c r="C389" s="95" t="s">
        <v>42</v>
      </c>
      <c r="D389" s="97">
        <v>6</v>
      </c>
      <c r="E389" s="364">
        <v>36.385567000000002</v>
      </c>
      <c r="F389" s="364">
        <v>218.313402</v>
      </c>
    </row>
    <row r="390" spans="1:6" x14ac:dyDescent="0.25">
      <c r="A390" s="102" t="s">
        <v>1401</v>
      </c>
      <c r="B390" s="345" t="s">
        <v>722</v>
      </c>
      <c r="C390" s="95" t="s">
        <v>42</v>
      </c>
      <c r="D390" s="97">
        <v>1</v>
      </c>
      <c r="E390" s="364">
        <v>26.185977000000001</v>
      </c>
      <c r="F390" s="364">
        <v>26.185977000000001</v>
      </c>
    </row>
    <row r="391" spans="1:6" ht="60" x14ac:dyDescent="0.25">
      <c r="A391" s="102" t="s">
        <v>1402</v>
      </c>
      <c r="B391" s="345" t="s">
        <v>1176</v>
      </c>
      <c r="C391" s="95" t="s">
        <v>9</v>
      </c>
      <c r="D391" s="97">
        <v>1</v>
      </c>
      <c r="E391" s="364">
        <v>79.087770000000006</v>
      </c>
      <c r="F391" s="364">
        <v>79.087770000000006</v>
      </c>
    </row>
    <row r="392" spans="1:6" ht="60" x14ac:dyDescent="0.25">
      <c r="A392" s="102" t="s">
        <v>1403</v>
      </c>
      <c r="B392" s="345" t="s">
        <v>731</v>
      </c>
      <c r="C392" s="95" t="s">
        <v>9</v>
      </c>
      <c r="D392" s="97">
        <v>1</v>
      </c>
      <c r="E392" s="364">
        <v>77.601489000000001</v>
      </c>
      <c r="F392" s="364">
        <v>77.601489000000001</v>
      </c>
    </row>
    <row r="393" spans="1:6" ht="48" x14ac:dyDescent="0.25">
      <c r="A393" s="102" t="s">
        <v>1404</v>
      </c>
      <c r="B393" s="345" t="s">
        <v>732</v>
      </c>
      <c r="C393" s="95" t="s">
        <v>9</v>
      </c>
      <c r="D393" s="97">
        <v>25</v>
      </c>
      <c r="E393" s="364">
        <v>43.756413000000002</v>
      </c>
      <c r="F393" s="364">
        <v>1093.9103250000001</v>
      </c>
    </row>
    <row r="394" spans="1:6" ht="36" x14ac:dyDescent="0.25">
      <c r="A394" s="102" t="s">
        <v>1405</v>
      </c>
      <c r="B394" s="345" t="s">
        <v>1180</v>
      </c>
      <c r="C394" s="95" t="s">
        <v>9</v>
      </c>
      <c r="D394" s="97">
        <v>20.3</v>
      </c>
      <c r="E394" s="364">
        <v>23.766864000000002</v>
      </c>
      <c r="F394" s="364">
        <v>482.46733920000003</v>
      </c>
    </row>
    <row r="395" spans="1:6" x14ac:dyDescent="0.25">
      <c r="A395" s="99" t="s">
        <v>519</v>
      </c>
      <c r="B395" s="344" t="s">
        <v>1181</v>
      </c>
      <c r="C395" s="95" t="s">
        <v>2075</v>
      </c>
      <c r="D395" s="97" t="s">
        <v>2075</v>
      </c>
      <c r="E395" s="364" t="s">
        <v>2075</v>
      </c>
      <c r="F395" s="364" t="s">
        <v>2075</v>
      </c>
    </row>
    <row r="396" spans="1:6" ht="60" x14ac:dyDescent="0.25">
      <c r="A396" s="102" t="s">
        <v>520</v>
      </c>
      <c r="B396" s="345" t="s">
        <v>696</v>
      </c>
      <c r="C396" s="95" t="s">
        <v>539</v>
      </c>
      <c r="D396" s="97">
        <v>1</v>
      </c>
      <c r="E396" s="364">
        <v>977.50684699999999</v>
      </c>
      <c r="F396" s="364">
        <v>977.50684699999999</v>
      </c>
    </row>
    <row r="397" spans="1:6" ht="60" x14ac:dyDescent="0.25">
      <c r="A397" s="102" t="s">
        <v>521</v>
      </c>
      <c r="B397" s="345" t="s">
        <v>697</v>
      </c>
      <c r="C397" s="95" t="s">
        <v>539</v>
      </c>
      <c r="D397" s="97">
        <v>2</v>
      </c>
      <c r="E397" s="364">
        <v>335.96663699999999</v>
      </c>
      <c r="F397" s="364">
        <v>671.93327399999998</v>
      </c>
    </row>
    <row r="398" spans="1:6" ht="60" x14ac:dyDescent="0.25">
      <c r="A398" s="102" t="s">
        <v>522</v>
      </c>
      <c r="B398" s="345" t="s">
        <v>698</v>
      </c>
      <c r="C398" s="95" t="s">
        <v>539</v>
      </c>
      <c r="D398" s="97">
        <v>1</v>
      </c>
      <c r="E398" s="364">
        <v>922.56276600000001</v>
      </c>
      <c r="F398" s="364">
        <v>922.56276600000001</v>
      </c>
    </row>
    <row r="399" spans="1:6" ht="48" x14ac:dyDescent="0.25">
      <c r="A399" s="102" t="s">
        <v>523</v>
      </c>
      <c r="B399" s="345" t="s">
        <v>699</v>
      </c>
      <c r="C399" s="95" t="s">
        <v>539</v>
      </c>
      <c r="D399" s="97">
        <v>25</v>
      </c>
      <c r="E399" s="364">
        <v>262.231086</v>
      </c>
      <c r="F399" s="364">
        <v>6555.7771499999999</v>
      </c>
    </row>
    <row r="400" spans="1:6" ht="48" x14ac:dyDescent="0.25">
      <c r="A400" s="102" t="s">
        <v>524</v>
      </c>
      <c r="B400" s="345" t="s">
        <v>1187</v>
      </c>
      <c r="C400" s="95" t="s">
        <v>42</v>
      </c>
      <c r="D400" s="97">
        <v>2</v>
      </c>
      <c r="E400" s="364">
        <v>595.31043</v>
      </c>
      <c r="F400" s="364">
        <v>1190.62086</v>
      </c>
    </row>
    <row r="401" spans="1:6" ht="48" x14ac:dyDescent="0.25">
      <c r="A401" s="102" t="s">
        <v>525</v>
      </c>
      <c r="B401" s="345" t="s">
        <v>1189</v>
      </c>
      <c r="C401" s="95" t="s">
        <v>539</v>
      </c>
      <c r="D401" s="97">
        <v>44</v>
      </c>
      <c r="E401" s="364">
        <v>313.30524500000001</v>
      </c>
      <c r="F401" s="364">
        <v>13785.430780000001</v>
      </c>
    </row>
    <row r="402" spans="1:6" s="113" customFormat="1" ht="60" x14ac:dyDescent="0.2">
      <c r="A402" s="102" t="s">
        <v>526</v>
      </c>
      <c r="B402" s="345" t="s">
        <v>685</v>
      </c>
      <c r="C402" s="95" t="s">
        <v>539</v>
      </c>
      <c r="D402" s="97">
        <v>14</v>
      </c>
      <c r="E402" s="364">
        <v>157.68859700000002</v>
      </c>
      <c r="F402" s="364">
        <v>2207.6403580000001</v>
      </c>
    </row>
    <row r="403" spans="1:6" s="113" customFormat="1" ht="60" x14ac:dyDescent="0.2">
      <c r="A403" s="102" t="s">
        <v>527</v>
      </c>
      <c r="B403" s="345" t="s">
        <v>686</v>
      </c>
      <c r="C403" s="95" t="s">
        <v>539</v>
      </c>
      <c r="D403" s="97">
        <v>44</v>
      </c>
      <c r="E403" s="364">
        <v>217.392188</v>
      </c>
      <c r="F403" s="364">
        <v>9565.2562720000005</v>
      </c>
    </row>
    <row r="404" spans="1:6" s="113" customFormat="1" ht="72" x14ac:dyDescent="0.2">
      <c r="A404" s="102" t="s">
        <v>1406</v>
      </c>
      <c r="B404" s="345" t="s">
        <v>1193</v>
      </c>
      <c r="C404" s="95" t="s">
        <v>539</v>
      </c>
      <c r="D404" s="97">
        <v>187</v>
      </c>
      <c r="E404" s="364">
        <v>161.88145800000001</v>
      </c>
      <c r="F404" s="364">
        <v>30271.832646000003</v>
      </c>
    </row>
    <row r="405" spans="1:6" s="113" customFormat="1" ht="84" x14ac:dyDescent="0.2">
      <c r="A405" s="102" t="s">
        <v>1407</v>
      </c>
      <c r="B405" s="345" t="s">
        <v>1195</v>
      </c>
      <c r="C405" s="95" t="s">
        <v>539</v>
      </c>
      <c r="D405" s="97">
        <v>3</v>
      </c>
      <c r="E405" s="364">
        <v>122.30134000000001</v>
      </c>
      <c r="F405" s="364">
        <v>366.90402000000006</v>
      </c>
    </row>
    <row r="406" spans="1:6" s="113" customFormat="1" ht="72" x14ac:dyDescent="0.2">
      <c r="A406" s="102" t="s">
        <v>1408</v>
      </c>
      <c r="B406" s="345" t="s">
        <v>1197</v>
      </c>
      <c r="C406" s="95" t="s">
        <v>539</v>
      </c>
      <c r="D406" s="97">
        <v>20</v>
      </c>
      <c r="E406" s="364">
        <v>153.479612</v>
      </c>
      <c r="F406" s="364">
        <v>3069.5922399999999</v>
      </c>
    </row>
    <row r="407" spans="1:6" s="113" customFormat="1" ht="84" x14ac:dyDescent="0.2">
      <c r="A407" s="102" t="s">
        <v>1409</v>
      </c>
      <c r="B407" s="345" t="s">
        <v>1199</v>
      </c>
      <c r="C407" s="95" t="s">
        <v>539</v>
      </c>
      <c r="D407" s="97">
        <v>36</v>
      </c>
      <c r="E407" s="364">
        <v>109.447372</v>
      </c>
      <c r="F407" s="364">
        <v>3940.1053919999999</v>
      </c>
    </row>
    <row r="408" spans="1:6" s="113" customFormat="1" ht="84" x14ac:dyDescent="0.2">
      <c r="A408" s="102" t="s">
        <v>1410</v>
      </c>
      <c r="B408" s="345" t="s">
        <v>1201</v>
      </c>
      <c r="C408" s="95" t="s">
        <v>539</v>
      </c>
      <c r="D408" s="97">
        <v>7</v>
      </c>
      <c r="E408" s="364">
        <v>122.481747</v>
      </c>
      <c r="F408" s="364">
        <v>857.37222899999995</v>
      </c>
    </row>
    <row r="409" spans="1:6" s="113" customFormat="1" ht="60" x14ac:dyDescent="0.2">
      <c r="A409" s="102" t="s">
        <v>1411</v>
      </c>
      <c r="B409" s="345" t="s">
        <v>1203</v>
      </c>
      <c r="C409" s="95" t="s">
        <v>539</v>
      </c>
      <c r="D409" s="97">
        <v>1</v>
      </c>
      <c r="E409" s="364">
        <v>138.429947</v>
      </c>
      <c r="F409" s="364">
        <v>138.429947</v>
      </c>
    </row>
    <row r="410" spans="1:6" s="113" customFormat="1" ht="84" x14ac:dyDescent="0.2">
      <c r="A410" s="102" t="s">
        <v>1412</v>
      </c>
      <c r="B410" s="345" t="s">
        <v>1205</v>
      </c>
      <c r="C410" s="95" t="s">
        <v>539</v>
      </c>
      <c r="D410" s="97">
        <v>2</v>
      </c>
      <c r="E410" s="364">
        <v>123.950683</v>
      </c>
      <c r="F410" s="364">
        <v>247.901366</v>
      </c>
    </row>
    <row r="411" spans="1:6" s="113" customFormat="1" ht="84" x14ac:dyDescent="0.2">
      <c r="A411" s="102" t="s">
        <v>1413</v>
      </c>
      <c r="B411" s="345" t="s">
        <v>1207</v>
      </c>
      <c r="C411" s="95" t="s">
        <v>539</v>
      </c>
      <c r="D411" s="97">
        <v>6</v>
      </c>
      <c r="E411" s="364">
        <v>162.19033100000001</v>
      </c>
      <c r="F411" s="364">
        <v>973.14198600000009</v>
      </c>
    </row>
    <row r="412" spans="1:6" ht="72" x14ac:dyDescent="0.25">
      <c r="A412" s="102" t="s">
        <v>1414</v>
      </c>
      <c r="B412" s="345" t="s">
        <v>1209</v>
      </c>
      <c r="C412" s="95" t="s">
        <v>539</v>
      </c>
      <c r="D412" s="97">
        <v>2</v>
      </c>
      <c r="E412" s="364">
        <v>133.20775600000002</v>
      </c>
      <c r="F412" s="364">
        <v>266.41551200000004</v>
      </c>
    </row>
    <row r="413" spans="1:6" ht="84" x14ac:dyDescent="0.25">
      <c r="A413" s="102" t="s">
        <v>1415</v>
      </c>
      <c r="B413" s="345" t="s">
        <v>1211</v>
      </c>
      <c r="C413" s="95" t="s">
        <v>539</v>
      </c>
      <c r="D413" s="97">
        <v>84</v>
      </c>
      <c r="E413" s="364">
        <v>178.344571</v>
      </c>
      <c r="F413" s="364">
        <v>14980.943964</v>
      </c>
    </row>
    <row r="414" spans="1:6" ht="84" x14ac:dyDescent="0.25">
      <c r="A414" s="102" t="s">
        <v>1416</v>
      </c>
      <c r="B414" s="345" t="s">
        <v>1213</v>
      </c>
      <c r="C414" s="95" t="s">
        <v>539</v>
      </c>
      <c r="D414" s="97">
        <v>2</v>
      </c>
      <c r="E414" s="364">
        <v>409.428854</v>
      </c>
      <c r="F414" s="364">
        <v>818.857708</v>
      </c>
    </row>
    <row r="415" spans="1:6" ht="72" x14ac:dyDescent="0.25">
      <c r="A415" s="102" t="s">
        <v>1417</v>
      </c>
      <c r="B415" s="345" t="s">
        <v>1215</v>
      </c>
      <c r="C415" s="95" t="s">
        <v>539</v>
      </c>
      <c r="D415" s="97">
        <v>15</v>
      </c>
      <c r="E415" s="364">
        <v>407.63610800000004</v>
      </c>
      <c r="F415" s="364">
        <v>6114.5416200000009</v>
      </c>
    </row>
    <row r="416" spans="1:6" ht="48" x14ac:dyDescent="0.25">
      <c r="A416" s="102" t="s">
        <v>1418</v>
      </c>
      <c r="B416" s="345" t="s">
        <v>1217</v>
      </c>
      <c r="C416" s="95" t="s">
        <v>539</v>
      </c>
      <c r="D416" s="97">
        <v>9</v>
      </c>
      <c r="E416" s="364">
        <v>272.33797800000002</v>
      </c>
      <c r="F416" s="364">
        <v>2451.0418020000002</v>
      </c>
    </row>
    <row r="417" spans="1:6" ht="60" x14ac:dyDescent="0.25">
      <c r="A417" s="102" t="s">
        <v>1419</v>
      </c>
      <c r="B417" s="345" t="s">
        <v>1219</v>
      </c>
      <c r="C417" s="95" t="s">
        <v>539</v>
      </c>
      <c r="D417" s="97">
        <v>13</v>
      </c>
      <c r="E417" s="364">
        <v>416.696572</v>
      </c>
      <c r="F417" s="364">
        <v>5417.0554359999996</v>
      </c>
    </row>
    <row r="418" spans="1:6" ht="72" x14ac:dyDescent="0.25">
      <c r="A418" s="102" t="s">
        <v>1420</v>
      </c>
      <c r="B418" s="345" t="s">
        <v>1221</v>
      </c>
      <c r="C418" s="95" t="s">
        <v>539</v>
      </c>
      <c r="D418" s="97">
        <v>1</v>
      </c>
      <c r="E418" s="364">
        <v>684.85254900000007</v>
      </c>
      <c r="F418" s="364">
        <v>684.85254900000007</v>
      </c>
    </row>
    <row r="419" spans="1:6" ht="36" x14ac:dyDescent="0.25">
      <c r="A419" s="102" t="s">
        <v>1421</v>
      </c>
      <c r="B419" s="345" t="s">
        <v>1223</v>
      </c>
      <c r="C419" s="95" t="s">
        <v>539</v>
      </c>
      <c r="D419" s="97">
        <v>1</v>
      </c>
      <c r="E419" s="364">
        <v>431.83939600000008</v>
      </c>
      <c r="F419" s="364">
        <v>431.83939600000008</v>
      </c>
    </row>
    <row r="420" spans="1:6" ht="36" x14ac:dyDescent="0.25">
      <c r="A420" s="102" t="s">
        <v>1422</v>
      </c>
      <c r="B420" s="345" t="s">
        <v>1225</v>
      </c>
      <c r="C420" s="95" t="s">
        <v>539</v>
      </c>
      <c r="D420" s="97">
        <v>26</v>
      </c>
      <c r="E420" s="364">
        <v>254.67620100000002</v>
      </c>
      <c r="F420" s="364">
        <v>6621.5812260000002</v>
      </c>
    </row>
    <row r="421" spans="1:6" ht="48" x14ac:dyDescent="0.25">
      <c r="A421" s="102" t="s">
        <v>1423</v>
      </c>
      <c r="B421" s="345" t="s">
        <v>1227</v>
      </c>
      <c r="C421" s="95" t="s">
        <v>539</v>
      </c>
      <c r="D421" s="97">
        <v>10</v>
      </c>
      <c r="E421" s="364">
        <v>181.986389</v>
      </c>
      <c r="F421" s="364">
        <v>1819.8638900000001</v>
      </c>
    </row>
    <row r="422" spans="1:6" ht="48" x14ac:dyDescent="0.25">
      <c r="A422" s="102" t="s">
        <v>1424</v>
      </c>
      <c r="B422" s="345" t="s">
        <v>1229</v>
      </c>
      <c r="C422" s="95" t="s">
        <v>539</v>
      </c>
      <c r="D422" s="97">
        <v>4</v>
      </c>
      <c r="E422" s="364">
        <v>304.17509000000001</v>
      </c>
      <c r="F422" s="364">
        <v>1216.70036</v>
      </c>
    </row>
    <row r="423" spans="1:6" ht="48" x14ac:dyDescent="0.25">
      <c r="A423" s="102" t="s">
        <v>1425</v>
      </c>
      <c r="B423" s="345" t="s">
        <v>1231</v>
      </c>
      <c r="C423" s="95" t="s">
        <v>539</v>
      </c>
      <c r="D423" s="97">
        <v>12</v>
      </c>
      <c r="E423" s="364">
        <v>154.911022</v>
      </c>
      <c r="F423" s="364">
        <v>1858.932264</v>
      </c>
    </row>
    <row r="424" spans="1:6" ht="24" x14ac:dyDescent="0.25">
      <c r="A424" s="102" t="s">
        <v>1426</v>
      </c>
      <c r="B424" s="345" t="s">
        <v>1233</v>
      </c>
      <c r="C424" s="95" t="s">
        <v>9</v>
      </c>
      <c r="D424" s="97">
        <v>18.13</v>
      </c>
      <c r="E424" s="364">
        <v>19.408569</v>
      </c>
      <c r="F424" s="364">
        <v>351.87735597</v>
      </c>
    </row>
    <row r="425" spans="1:6" x14ac:dyDescent="0.25">
      <c r="A425" s="99" t="s">
        <v>528</v>
      </c>
      <c r="B425" s="344" t="s">
        <v>733</v>
      </c>
      <c r="C425" s="95" t="s">
        <v>2075</v>
      </c>
      <c r="D425" s="97" t="s">
        <v>2075</v>
      </c>
      <c r="E425" s="364" t="s">
        <v>2075</v>
      </c>
      <c r="F425" s="364" t="s">
        <v>2075</v>
      </c>
    </row>
    <row r="426" spans="1:6" x14ac:dyDescent="0.25">
      <c r="A426" s="99" t="s">
        <v>529</v>
      </c>
      <c r="B426" s="344" t="s">
        <v>1234</v>
      </c>
      <c r="C426" s="95" t="s">
        <v>2075</v>
      </c>
      <c r="D426" s="97" t="s">
        <v>2075</v>
      </c>
      <c r="E426" s="364" t="s">
        <v>2075</v>
      </c>
      <c r="F426" s="364" t="s">
        <v>2075</v>
      </c>
    </row>
    <row r="427" spans="1:6" ht="24" x14ac:dyDescent="0.25">
      <c r="A427" s="102" t="s">
        <v>1427</v>
      </c>
      <c r="B427" s="345" t="s">
        <v>1233</v>
      </c>
      <c r="C427" s="95" t="s">
        <v>9</v>
      </c>
      <c r="D427" s="97">
        <v>18.13</v>
      </c>
      <c r="E427" s="364">
        <v>19.408569</v>
      </c>
      <c r="F427" s="364">
        <v>351.87735597</v>
      </c>
    </row>
    <row r="428" spans="1:6" ht="24" x14ac:dyDescent="0.25">
      <c r="A428" s="102" t="s">
        <v>1428</v>
      </c>
      <c r="B428" s="345" t="s">
        <v>2068</v>
      </c>
      <c r="C428" s="95" t="s">
        <v>539</v>
      </c>
      <c r="D428" s="97">
        <v>19.8</v>
      </c>
      <c r="E428" s="364">
        <v>14.305604000000001</v>
      </c>
      <c r="F428" s="364">
        <v>283.25095920000001</v>
      </c>
    </row>
    <row r="429" spans="1:6" x14ac:dyDescent="0.25">
      <c r="A429" s="99" t="s">
        <v>530</v>
      </c>
      <c r="B429" s="344" t="s">
        <v>1237</v>
      </c>
      <c r="C429" s="95" t="s">
        <v>2075</v>
      </c>
      <c r="D429" s="97" t="s">
        <v>2075</v>
      </c>
      <c r="E429" s="364" t="s">
        <v>2075</v>
      </c>
      <c r="F429" s="364" t="s">
        <v>2075</v>
      </c>
    </row>
    <row r="430" spans="1:6" ht="24" x14ac:dyDescent="0.25">
      <c r="A430" s="102" t="s">
        <v>1429</v>
      </c>
      <c r="B430" s="345" t="s">
        <v>1239</v>
      </c>
      <c r="C430" s="95" t="s">
        <v>9</v>
      </c>
      <c r="D430" s="97">
        <v>19.98</v>
      </c>
      <c r="E430" s="364">
        <v>16.821464420000005</v>
      </c>
      <c r="F430" s="364">
        <v>336.09285911160009</v>
      </c>
    </row>
    <row r="431" spans="1:6" ht="72" x14ac:dyDescent="0.25">
      <c r="A431" s="102" t="s">
        <v>1430</v>
      </c>
      <c r="B431" s="345" t="s">
        <v>1241</v>
      </c>
      <c r="C431" s="95" t="s">
        <v>9</v>
      </c>
      <c r="D431" s="97">
        <v>231</v>
      </c>
      <c r="E431" s="364">
        <v>37.565795058000006</v>
      </c>
      <c r="F431" s="364">
        <v>8677.6986583980015</v>
      </c>
    </row>
    <row r="432" spans="1:6" ht="24" x14ac:dyDescent="0.25">
      <c r="A432" s="102" t="s">
        <v>1431</v>
      </c>
      <c r="B432" s="345" t="s">
        <v>1116</v>
      </c>
      <c r="C432" s="95" t="s">
        <v>9</v>
      </c>
      <c r="D432" s="97">
        <v>20</v>
      </c>
      <c r="E432" s="364">
        <v>45.442375000000006</v>
      </c>
      <c r="F432" s="364">
        <v>908.84750000000008</v>
      </c>
    </row>
    <row r="433" spans="1:6" ht="36" x14ac:dyDescent="0.25">
      <c r="A433" s="102" t="s">
        <v>1432</v>
      </c>
      <c r="B433" s="345" t="s">
        <v>1244</v>
      </c>
      <c r="C433" s="95" t="s">
        <v>9</v>
      </c>
      <c r="D433" s="97">
        <v>133.5</v>
      </c>
      <c r="E433" s="364">
        <v>63.619117759999995</v>
      </c>
      <c r="F433" s="364">
        <v>8493.1522209599989</v>
      </c>
    </row>
    <row r="434" spans="1:6" x14ac:dyDescent="0.25">
      <c r="A434" s="99" t="s">
        <v>531</v>
      </c>
      <c r="B434" s="344" t="s">
        <v>1091</v>
      </c>
      <c r="C434" s="95" t="s">
        <v>2075</v>
      </c>
      <c r="D434" s="97" t="s">
        <v>2075</v>
      </c>
      <c r="E434" s="364" t="s">
        <v>2075</v>
      </c>
      <c r="F434" s="364" t="s">
        <v>2075</v>
      </c>
    </row>
    <row r="435" spans="1:6" ht="48" x14ac:dyDescent="0.25">
      <c r="A435" s="102" t="s">
        <v>1433</v>
      </c>
      <c r="B435" s="345" t="s">
        <v>1246</v>
      </c>
      <c r="C435" s="95" t="s">
        <v>42</v>
      </c>
      <c r="D435" s="97">
        <v>1</v>
      </c>
      <c r="E435" s="364">
        <v>557.90012400000001</v>
      </c>
      <c r="F435" s="364">
        <v>557.90012400000001</v>
      </c>
    </row>
    <row r="436" spans="1:6" ht="48" x14ac:dyDescent="0.25">
      <c r="A436" s="102" t="s">
        <v>1434</v>
      </c>
      <c r="B436" s="345" t="s">
        <v>1248</v>
      </c>
      <c r="C436" s="95" t="s">
        <v>42</v>
      </c>
      <c r="D436" s="97">
        <v>1</v>
      </c>
      <c r="E436" s="364">
        <v>563.35372200000006</v>
      </c>
      <c r="F436" s="364">
        <v>563.35372200000006</v>
      </c>
    </row>
    <row r="437" spans="1:6" x14ac:dyDescent="0.25">
      <c r="A437" s="99" t="s">
        <v>532</v>
      </c>
      <c r="B437" s="344" t="s">
        <v>1249</v>
      </c>
      <c r="C437" s="95" t="s">
        <v>2075</v>
      </c>
      <c r="D437" s="97" t="s">
        <v>2075</v>
      </c>
      <c r="E437" s="364" t="s">
        <v>2075</v>
      </c>
      <c r="F437" s="364" t="s">
        <v>2075</v>
      </c>
    </row>
    <row r="438" spans="1:6" ht="24" x14ac:dyDescent="0.25">
      <c r="A438" s="102" t="s">
        <v>1435</v>
      </c>
      <c r="B438" s="345" t="s">
        <v>1121</v>
      </c>
      <c r="C438" s="95" t="s">
        <v>42</v>
      </c>
      <c r="D438" s="97">
        <v>5</v>
      </c>
      <c r="E438" s="364">
        <v>82.408985000000001</v>
      </c>
      <c r="F438" s="364">
        <v>412.04492500000003</v>
      </c>
    </row>
    <row r="439" spans="1:6" x14ac:dyDescent="0.25">
      <c r="A439" s="102" t="s">
        <v>1436</v>
      </c>
      <c r="B439" s="345" t="s">
        <v>1252</v>
      </c>
      <c r="C439" s="95" t="s">
        <v>42</v>
      </c>
      <c r="D439" s="97">
        <v>20</v>
      </c>
      <c r="E439" s="364">
        <v>63.341492000000009</v>
      </c>
      <c r="F439" s="364">
        <v>1266.8298400000001</v>
      </c>
    </row>
    <row r="440" spans="1:6" ht="24" x14ac:dyDescent="0.25">
      <c r="A440" s="102" t="s">
        <v>1437</v>
      </c>
      <c r="B440" s="345" t="s">
        <v>1254</v>
      </c>
      <c r="C440" s="95" t="s">
        <v>42</v>
      </c>
      <c r="D440" s="97">
        <v>38</v>
      </c>
      <c r="E440" s="364">
        <v>19.438385</v>
      </c>
      <c r="F440" s="364">
        <v>738.65863000000002</v>
      </c>
    </row>
    <row r="441" spans="1:6" ht="72" x14ac:dyDescent="0.25">
      <c r="A441" s="102" t="s">
        <v>1438</v>
      </c>
      <c r="B441" s="345" t="s">
        <v>1256</v>
      </c>
      <c r="C441" s="95" t="s">
        <v>1046</v>
      </c>
      <c r="D441" s="97">
        <v>1</v>
      </c>
      <c r="E441" s="364">
        <v>1023.0182200000002</v>
      </c>
      <c r="F441" s="364">
        <v>1023.0182200000002</v>
      </c>
    </row>
    <row r="442" spans="1:6" ht="24" x14ac:dyDescent="0.25">
      <c r="A442" s="102" t="s">
        <v>1439</v>
      </c>
      <c r="B442" s="345" t="s">
        <v>1258</v>
      </c>
      <c r="C442" s="95" t="s">
        <v>1046</v>
      </c>
      <c r="D442" s="97">
        <v>1</v>
      </c>
      <c r="E442" s="364">
        <v>191.98507700000002</v>
      </c>
      <c r="F442" s="364">
        <v>191.98507700000002</v>
      </c>
    </row>
    <row r="443" spans="1:6" ht="36" x14ac:dyDescent="0.25">
      <c r="A443" s="102" t="s">
        <v>1440</v>
      </c>
      <c r="B443" s="345" t="s">
        <v>1260</v>
      </c>
      <c r="C443" s="95" t="s">
        <v>42</v>
      </c>
      <c r="D443" s="97">
        <v>7</v>
      </c>
      <c r="E443" s="364">
        <v>164.48302700000002</v>
      </c>
      <c r="F443" s="364">
        <v>1151.3811890000002</v>
      </c>
    </row>
    <row r="444" spans="1:6" ht="36" x14ac:dyDescent="0.25">
      <c r="A444" s="102" t="s">
        <v>1441</v>
      </c>
      <c r="B444" s="345" t="s">
        <v>1262</v>
      </c>
      <c r="C444" s="95" t="s">
        <v>42</v>
      </c>
      <c r="D444" s="97">
        <v>14</v>
      </c>
      <c r="E444" s="364">
        <v>80.231459999999998</v>
      </c>
      <c r="F444" s="364">
        <v>1123.24044</v>
      </c>
    </row>
    <row r="445" spans="1:6" x14ac:dyDescent="0.25">
      <c r="A445" s="102" t="s">
        <v>1442</v>
      </c>
      <c r="B445" s="345" t="s">
        <v>1264</v>
      </c>
      <c r="C445" s="95" t="s">
        <v>42</v>
      </c>
      <c r="D445" s="97">
        <v>24</v>
      </c>
      <c r="E445" s="364">
        <v>10.567511</v>
      </c>
      <c r="F445" s="364">
        <v>253.62026399999999</v>
      </c>
    </row>
    <row r="446" spans="1:6" ht="36" x14ac:dyDescent="0.25">
      <c r="A446" s="102" t="s">
        <v>1443</v>
      </c>
      <c r="B446" s="345" t="s">
        <v>1266</v>
      </c>
      <c r="C446" s="95" t="s">
        <v>1046</v>
      </c>
      <c r="D446" s="97">
        <v>2</v>
      </c>
      <c r="E446" s="364">
        <v>22.168312999999998</v>
      </c>
      <c r="F446" s="364">
        <v>44.336625999999995</v>
      </c>
    </row>
    <row r="447" spans="1:6" ht="36" x14ac:dyDescent="0.25">
      <c r="A447" s="102" t="s">
        <v>1444</v>
      </c>
      <c r="B447" s="345" t="s">
        <v>1268</v>
      </c>
      <c r="C447" s="95" t="s">
        <v>1046</v>
      </c>
      <c r="D447" s="97">
        <v>5</v>
      </c>
      <c r="E447" s="364">
        <v>30.880727000000004</v>
      </c>
      <c r="F447" s="364">
        <v>154.40363500000001</v>
      </c>
    </row>
    <row r="448" spans="1:6" ht="24" x14ac:dyDescent="0.25">
      <c r="A448" s="102" t="s">
        <v>1445</v>
      </c>
      <c r="B448" s="345" t="s">
        <v>1270</v>
      </c>
      <c r="C448" s="95" t="s">
        <v>42</v>
      </c>
      <c r="D448" s="97">
        <v>5</v>
      </c>
      <c r="E448" s="364">
        <v>98.238709999999998</v>
      </c>
      <c r="F448" s="364">
        <v>491.19354999999996</v>
      </c>
    </row>
    <row r="449" spans="1:6" x14ac:dyDescent="0.25">
      <c r="A449" s="102" t="s">
        <v>1446</v>
      </c>
      <c r="B449" s="345" t="s">
        <v>1272</v>
      </c>
      <c r="C449" s="95" t="s">
        <v>9</v>
      </c>
      <c r="D449" s="97">
        <v>259</v>
      </c>
      <c r="E449" s="364">
        <v>0.72413900000000009</v>
      </c>
      <c r="F449" s="364">
        <v>187.55200100000002</v>
      </c>
    </row>
    <row r="450" spans="1:6" x14ac:dyDescent="0.25">
      <c r="A450" s="102" t="s">
        <v>1447</v>
      </c>
      <c r="B450" s="345" t="s">
        <v>1274</v>
      </c>
      <c r="C450" s="95" t="s">
        <v>9</v>
      </c>
      <c r="D450" s="97">
        <v>4</v>
      </c>
      <c r="E450" s="364">
        <v>1.192259</v>
      </c>
      <c r="F450" s="364">
        <v>4.7690359999999998</v>
      </c>
    </row>
    <row r="451" spans="1:6" x14ac:dyDescent="0.25">
      <c r="A451" s="99" t="s">
        <v>533</v>
      </c>
      <c r="B451" s="344" t="s">
        <v>1275</v>
      </c>
      <c r="C451" s="95" t="s">
        <v>2075</v>
      </c>
      <c r="D451" s="97" t="s">
        <v>2075</v>
      </c>
      <c r="E451" s="364" t="s">
        <v>2075</v>
      </c>
      <c r="F451" s="364" t="s">
        <v>2075</v>
      </c>
    </row>
    <row r="452" spans="1:6" ht="24" x14ac:dyDescent="0.25">
      <c r="A452" s="102" t="s">
        <v>1448</v>
      </c>
      <c r="B452" s="345" t="s">
        <v>1277</v>
      </c>
      <c r="C452" s="95" t="s">
        <v>42</v>
      </c>
      <c r="D452" s="97">
        <v>1</v>
      </c>
      <c r="E452" s="364">
        <v>20.533650000000002</v>
      </c>
      <c r="F452" s="364">
        <v>20.533650000000002</v>
      </c>
    </row>
    <row r="453" spans="1:6" ht="24" x14ac:dyDescent="0.25">
      <c r="A453" s="102" t="s">
        <v>1449</v>
      </c>
      <c r="B453" s="345" t="s">
        <v>1279</v>
      </c>
      <c r="C453" s="95" t="s">
        <v>1046</v>
      </c>
      <c r="D453" s="97">
        <v>1</v>
      </c>
      <c r="E453" s="364">
        <v>13.058422000000002</v>
      </c>
      <c r="F453" s="364">
        <v>13.058422000000002</v>
      </c>
    </row>
    <row r="454" spans="1:6" ht="24" x14ac:dyDescent="0.25">
      <c r="A454" s="102" t="s">
        <v>1450</v>
      </c>
      <c r="B454" s="345" t="s">
        <v>1281</v>
      </c>
      <c r="C454" s="95" t="s">
        <v>42</v>
      </c>
      <c r="D454" s="97">
        <v>1</v>
      </c>
      <c r="E454" s="364">
        <v>39.098613</v>
      </c>
      <c r="F454" s="364">
        <v>39.098613</v>
      </c>
    </row>
    <row r="455" spans="1:6" ht="36" x14ac:dyDescent="0.25">
      <c r="A455" s="102" t="s">
        <v>1451</v>
      </c>
      <c r="B455" s="345" t="s">
        <v>1283</v>
      </c>
      <c r="C455" s="95" t="s">
        <v>42</v>
      </c>
      <c r="D455" s="97">
        <v>1</v>
      </c>
      <c r="E455" s="364">
        <v>25.906495</v>
      </c>
      <c r="F455" s="364">
        <v>25.906495</v>
      </c>
    </row>
    <row r="456" spans="1:6" ht="36" x14ac:dyDescent="0.25">
      <c r="A456" s="102" t="s">
        <v>1452</v>
      </c>
      <c r="B456" s="345" t="s">
        <v>1285</v>
      </c>
      <c r="C456" s="95" t="s">
        <v>42</v>
      </c>
      <c r="D456" s="97">
        <v>1</v>
      </c>
      <c r="E456" s="364">
        <v>31.852406000000002</v>
      </c>
      <c r="F456" s="364">
        <v>31.852406000000002</v>
      </c>
    </row>
    <row r="457" spans="1:6" ht="36" x14ac:dyDescent="0.25">
      <c r="A457" s="102" t="s">
        <v>1453</v>
      </c>
      <c r="B457" s="345" t="s">
        <v>1287</v>
      </c>
      <c r="C457" s="95" t="s">
        <v>42</v>
      </c>
      <c r="D457" s="97">
        <v>1</v>
      </c>
      <c r="E457" s="364">
        <v>37.390121000000001</v>
      </c>
      <c r="F457" s="364">
        <v>37.390121000000001</v>
      </c>
    </row>
    <row r="458" spans="1:6" x14ac:dyDescent="0.25">
      <c r="A458" s="99" t="s">
        <v>534</v>
      </c>
      <c r="B458" s="344" t="s">
        <v>1181</v>
      </c>
      <c r="C458" s="95" t="s">
        <v>2075</v>
      </c>
      <c r="D458" s="97" t="s">
        <v>2075</v>
      </c>
      <c r="E458" s="364" t="s">
        <v>2075</v>
      </c>
      <c r="F458" s="364" t="s">
        <v>2075</v>
      </c>
    </row>
    <row r="459" spans="1:6" ht="36" x14ac:dyDescent="0.25">
      <c r="A459" s="102" t="s">
        <v>1454</v>
      </c>
      <c r="B459" s="345" t="s">
        <v>1289</v>
      </c>
      <c r="C459" s="95" t="s">
        <v>539</v>
      </c>
      <c r="D459" s="97">
        <v>1</v>
      </c>
      <c r="E459" s="364">
        <v>330.07513999999998</v>
      </c>
      <c r="F459" s="364">
        <v>330.07513999999998</v>
      </c>
    </row>
    <row r="460" spans="1:6" x14ac:dyDescent="0.25">
      <c r="A460" s="99" t="s">
        <v>535</v>
      </c>
      <c r="B460" s="344" t="s">
        <v>734</v>
      </c>
      <c r="C460" s="95" t="s">
        <v>2075</v>
      </c>
      <c r="D460" s="97" t="s">
        <v>2075</v>
      </c>
      <c r="E460" s="364" t="s">
        <v>2075</v>
      </c>
      <c r="F460" s="364" t="s">
        <v>2075</v>
      </c>
    </row>
    <row r="461" spans="1:6" ht="24" x14ac:dyDescent="0.25">
      <c r="A461" s="102" t="s">
        <v>536</v>
      </c>
      <c r="B461" s="345" t="s">
        <v>1291</v>
      </c>
      <c r="C461" s="95" t="s">
        <v>42</v>
      </c>
      <c r="D461" s="97">
        <v>3</v>
      </c>
      <c r="E461" s="364">
        <v>183.47699600000001</v>
      </c>
      <c r="F461" s="364">
        <v>550.43098800000007</v>
      </c>
    </row>
    <row r="462" spans="1:6" ht="24" x14ac:dyDescent="0.25">
      <c r="A462" s="102" t="s">
        <v>537</v>
      </c>
      <c r="B462" s="345" t="s">
        <v>1293</v>
      </c>
      <c r="C462" s="95" t="s">
        <v>42</v>
      </c>
      <c r="D462" s="97">
        <v>2</v>
      </c>
      <c r="E462" s="364">
        <v>183.47699600000001</v>
      </c>
      <c r="F462" s="364">
        <v>366.95399200000003</v>
      </c>
    </row>
    <row r="463" spans="1:6" ht="24" x14ac:dyDescent="0.25">
      <c r="A463" s="102" t="s">
        <v>538</v>
      </c>
      <c r="B463" s="345" t="s">
        <v>1295</v>
      </c>
      <c r="C463" s="95" t="s">
        <v>42</v>
      </c>
      <c r="D463" s="97">
        <v>3</v>
      </c>
      <c r="E463" s="364">
        <v>376.20991400000003</v>
      </c>
      <c r="F463" s="364">
        <v>1128.6297420000001</v>
      </c>
    </row>
    <row r="464" spans="1:6" ht="24" x14ac:dyDescent="0.25">
      <c r="A464" s="102" t="s">
        <v>739</v>
      </c>
      <c r="B464" s="345" t="s">
        <v>1297</v>
      </c>
      <c r="C464" s="95" t="s">
        <v>42</v>
      </c>
      <c r="D464" s="97">
        <v>9</v>
      </c>
      <c r="E464" s="364">
        <v>109.968097</v>
      </c>
      <c r="F464" s="364">
        <v>989.71287299999995</v>
      </c>
    </row>
    <row r="465" spans="1:6" ht="24" x14ac:dyDescent="0.25">
      <c r="A465" s="102" t="s">
        <v>740</v>
      </c>
      <c r="B465" s="345" t="s">
        <v>1299</v>
      </c>
      <c r="C465" s="95" t="s">
        <v>9</v>
      </c>
      <c r="D465" s="97">
        <v>9</v>
      </c>
      <c r="E465" s="364">
        <v>49.112497000000005</v>
      </c>
      <c r="F465" s="364">
        <v>442.01247300000006</v>
      </c>
    </row>
    <row r="466" spans="1:6" x14ac:dyDescent="0.25">
      <c r="A466" s="102" t="s">
        <v>741</v>
      </c>
      <c r="B466" s="345" t="s">
        <v>1301</v>
      </c>
      <c r="C466" s="95" t="s">
        <v>42</v>
      </c>
      <c r="D466" s="97">
        <v>1</v>
      </c>
      <c r="E466" s="364">
        <v>18410.8</v>
      </c>
      <c r="F466" s="364">
        <v>18410.8</v>
      </c>
    </row>
    <row r="467" spans="1:6" x14ac:dyDescent="0.25">
      <c r="A467" s="102" t="s">
        <v>742</v>
      </c>
      <c r="B467" s="345" t="s">
        <v>1303</v>
      </c>
      <c r="C467" s="95" t="s">
        <v>9</v>
      </c>
      <c r="D467" s="97">
        <v>1</v>
      </c>
      <c r="E467" s="364">
        <v>1904.3143790000004</v>
      </c>
      <c r="F467" s="364">
        <v>1904.3143790000004</v>
      </c>
    </row>
    <row r="468" spans="1:6" ht="36" x14ac:dyDescent="0.25">
      <c r="A468" s="102" t="s">
        <v>743</v>
      </c>
      <c r="B468" s="345" t="s">
        <v>1305</v>
      </c>
      <c r="C468" s="95" t="s">
        <v>42</v>
      </c>
      <c r="D468" s="97">
        <v>1</v>
      </c>
      <c r="E468" s="364">
        <v>517.44017000000008</v>
      </c>
      <c r="F468" s="364">
        <v>517.44017000000008</v>
      </c>
    </row>
    <row r="469" spans="1:6" x14ac:dyDescent="0.25">
      <c r="A469" s="102" t="s">
        <v>744</v>
      </c>
      <c r="B469" s="345" t="s">
        <v>1307</v>
      </c>
      <c r="C469" s="95" t="s">
        <v>42</v>
      </c>
      <c r="D469" s="97">
        <v>12</v>
      </c>
      <c r="E469" s="364">
        <v>434.372276</v>
      </c>
      <c r="F469" s="364">
        <v>5212.4673119999998</v>
      </c>
    </row>
    <row r="470" spans="1:6" ht="24" x14ac:dyDescent="0.25">
      <c r="A470" s="102" t="s">
        <v>745</v>
      </c>
      <c r="B470" s="345" t="s">
        <v>1309</v>
      </c>
      <c r="C470" s="95" t="s">
        <v>42</v>
      </c>
      <c r="D470" s="97">
        <v>6</v>
      </c>
      <c r="E470" s="364">
        <v>152.18953999999999</v>
      </c>
      <c r="F470" s="364">
        <v>913.13724000000002</v>
      </c>
    </row>
    <row r="471" spans="1:6" ht="36" x14ac:dyDescent="0.25">
      <c r="A471" s="102" t="s">
        <v>746</v>
      </c>
      <c r="B471" s="345" t="s">
        <v>1311</v>
      </c>
      <c r="C471" s="95" t="s">
        <v>42</v>
      </c>
      <c r="D471" s="97">
        <v>3</v>
      </c>
      <c r="E471" s="364">
        <v>101.027806</v>
      </c>
      <c r="F471" s="364">
        <v>303.08341799999999</v>
      </c>
    </row>
    <row r="472" spans="1:6" ht="36" x14ac:dyDescent="0.25">
      <c r="A472" s="102" t="s">
        <v>747</v>
      </c>
      <c r="B472" s="345" t="s">
        <v>1313</v>
      </c>
      <c r="C472" s="95" t="s">
        <v>42</v>
      </c>
      <c r="D472" s="97">
        <v>2</v>
      </c>
      <c r="E472" s="364">
        <v>102.748147</v>
      </c>
      <c r="F472" s="364">
        <v>205.49629400000001</v>
      </c>
    </row>
    <row r="473" spans="1:6" ht="24" x14ac:dyDescent="0.25">
      <c r="A473" s="102" t="s">
        <v>748</v>
      </c>
      <c r="B473" s="345" t="s">
        <v>1315</v>
      </c>
      <c r="C473" s="95" t="s">
        <v>42</v>
      </c>
      <c r="D473" s="97">
        <v>6</v>
      </c>
      <c r="E473" s="364">
        <v>124.430024</v>
      </c>
      <c r="F473" s="364">
        <v>746.58014400000002</v>
      </c>
    </row>
    <row r="474" spans="1:6" ht="24" x14ac:dyDescent="0.25">
      <c r="A474" s="102" t="s">
        <v>749</v>
      </c>
      <c r="B474" s="345" t="s">
        <v>1317</v>
      </c>
      <c r="C474" s="95" t="s">
        <v>42</v>
      </c>
      <c r="D474" s="97">
        <v>100</v>
      </c>
      <c r="E474" s="364">
        <v>54.570791</v>
      </c>
      <c r="F474" s="364">
        <v>5457.0790999999999</v>
      </c>
    </row>
    <row r="475" spans="1:6" ht="24" x14ac:dyDescent="0.25">
      <c r="A475" s="102" t="s">
        <v>750</v>
      </c>
      <c r="B475" s="345" t="s">
        <v>1319</v>
      </c>
      <c r="C475" s="95" t="s">
        <v>42</v>
      </c>
      <c r="D475" s="97">
        <v>20</v>
      </c>
      <c r="E475" s="364">
        <v>27.981574999999999</v>
      </c>
      <c r="F475" s="364">
        <v>559.63149999999996</v>
      </c>
    </row>
    <row r="476" spans="1:6" ht="24" x14ac:dyDescent="0.25">
      <c r="A476" s="102" t="s">
        <v>751</v>
      </c>
      <c r="B476" s="345" t="s">
        <v>1321</v>
      </c>
      <c r="C476" s="95" t="s">
        <v>42</v>
      </c>
      <c r="D476" s="97">
        <v>1</v>
      </c>
      <c r="E476" s="364">
        <v>1856.3434800000005</v>
      </c>
      <c r="F476" s="364">
        <v>1856.3434800000005</v>
      </c>
    </row>
    <row r="477" spans="1:6" x14ac:dyDescent="0.25">
      <c r="A477" s="102" t="s">
        <v>752</v>
      </c>
      <c r="B477" s="345" t="s">
        <v>1252</v>
      </c>
      <c r="C477" s="95" t="s">
        <v>42</v>
      </c>
      <c r="D477" s="97">
        <v>4</v>
      </c>
      <c r="E477" s="364">
        <v>63.341492000000009</v>
      </c>
      <c r="F477" s="364">
        <v>253.36596800000004</v>
      </c>
    </row>
    <row r="478" spans="1:6" ht="24" x14ac:dyDescent="0.25">
      <c r="A478" s="102" t="s">
        <v>753</v>
      </c>
      <c r="B478" s="345" t="s">
        <v>1121</v>
      </c>
      <c r="C478" s="95" t="s">
        <v>42</v>
      </c>
      <c r="D478" s="97">
        <v>4</v>
      </c>
      <c r="E478" s="364">
        <v>82.408985000000001</v>
      </c>
      <c r="F478" s="364">
        <v>329.63594000000001</v>
      </c>
    </row>
    <row r="479" spans="1:6" ht="24" x14ac:dyDescent="0.25">
      <c r="A479" s="102" t="s">
        <v>754</v>
      </c>
      <c r="B479" s="345" t="s">
        <v>1325</v>
      </c>
      <c r="C479" s="95" t="s">
        <v>42</v>
      </c>
      <c r="D479" s="97">
        <v>4</v>
      </c>
      <c r="E479" s="364">
        <v>86.587859000000009</v>
      </c>
      <c r="F479" s="364">
        <v>346.35143600000004</v>
      </c>
    </row>
    <row r="480" spans="1:6" ht="36" x14ac:dyDescent="0.25">
      <c r="A480" s="102" t="s">
        <v>1455</v>
      </c>
      <c r="B480" s="345" t="s">
        <v>1244</v>
      </c>
      <c r="C480" s="95" t="s">
        <v>9</v>
      </c>
      <c r="D480" s="97">
        <v>25</v>
      </c>
      <c r="E480" s="364">
        <v>78.335055110000013</v>
      </c>
      <c r="F480" s="364">
        <v>1958.3763777500003</v>
      </c>
    </row>
    <row r="481" spans="1:6" x14ac:dyDescent="0.25">
      <c r="A481" s="102" t="s">
        <v>1456</v>
      </c>
      <c r="B481" s="345" t="s">
        <v>2070</v>
      </c>
      <c r="C481" s="95" t="s">
        <v>9</v>
      </c>
      <c r="D481" s="97">
        <v>1</v>
      </c>
      <c r="E481" s="364">
        <v>568.45203800000002</v>
      </c>
      <c r="F481" s="364">
        <v>568.45203800000002</v>
      </c>
    </row>
    <row r="482" spans="1:6" s="107" customFormat="1" x14ac:dyDescent="0.2">
      <c r="A482" s="114" t="s">
        <v>1723</v>
      </c>
      <c r="B482" s="347" t="s">
        <v>1458</v>
      </c>
      <c r="C482" s="115" t="s">
        <v>2075</v>
      </c>
      <c r="D482" s="116" t="s">
        <v>2075</v>
      </c>
      <c r="E482" s="364" t="s">
        <v>2075</v>
      </c>
      <c r="F482" s="364" t="s">
        <v>2075</v>
      </c>
    </row>
    <row r="483" spans="1:6" s="107" customFormat="1" x14ac:dyDescent="0.2">
      <c r="A483" s="114" t="s">
        <v>1597</v>
      </c>
      <c r="B483" s="347" t="s">
        <v>1459</v>
      </c>
      <c r="C483" s="115" t="s">
        <v>2075</v>
      </c>
      <c r="D483" s="116" t="s">
        <v>2075</v>
      </c>
      <c r="E483" s="364" t="s">
        <v>2075</v>
      </c>
      <c r="F483" s="364" t="s">
        <v>2075</v>
      </c>
    </row>
    <row r="484" spans="1:6" s="107" customFormat="1" ht="24" x14ac:dyDescent="0.2">
      <c r="A484" s="117" t="s">
        <v>1598</v>
      </c>
      <c r="B484" s="348" t="s">
        <v>876</v>
      </c>
      <c r="C484" s="121" t="s">
        <v>9</v>
      </c>
      <c r="D484" s="122">
        <v>174</v>
      </c>
      <c r="E484" s="364">
        <v>19.842970000000001</v>
      </c>
      <c r="F484" s="364">
        <v>3452.6767800000002</v>
      </c>
    </row>
    <row r="485" spans="1:6" s="107" customFormat="1" ht="24" x14ac:dyDescent="0.2">
      <c r="A485" s="117" t="s">
        <v>1910</v>
      </c>
      <c r="B485" s="348" t="s">
        <v>879</v>
      </c>
      <c r="C485" s="121" t="s">
        <v>9</v>
      </c>
      <c r="D485" s="122">
        <v>47</v>
      </c>
      <c r="E485" s="364">
        <v>26.525382999999998</v>
      </c>
      <c r="F485" s="364">
        <v>1246.6930009999999</v>
      </c>
    </row>
    <row r="486" spans="1:6" s="107" customFormat="1" ht="24" x14ac:dyDescent="0.2">
      <c r="A486" s="117" t="s">
        <v>1911</v>
      </c>
      <c r="B486" s="348" t="s">
        <v>880</v>
      </c>
      <c r="C486" s="119" t="s">
        <v>9</v>
      </c>
      <c r="D486" s="122">
        <v>16</v>
      </c>
      <c r="E486" s="364">
        <v>31.923029999999997</v>
      </c>
      <c r="F486" s="364">
        <v>510.76847999999995</v>
      </c>
    </row>
    <row r="487" spans="1:6" s="107" customFormat="1" ht="24" x14ac:dyDescent="0.2">
      <c r="A487" s="117" t="s">
        <v>1912</v>
      </c>
      <c r="B487" s="348" t="s">
        <v>881</v>
      </c>
      <c r="C487" s="119" t="s">
        <v>9</v>
      </c>
      <c r="D487" s="122">
        <v>18</v>
      </c>
      <c r="E487" s="364">
        <v>34.490639000000002</v>
      </c>
      <c r="F487" s="364">
        <v>620.831502</v>
      </c>
    </row>
    <row r="488" spans="1:6" s="107" customFormat="1" x14ac:dyDescent="0.2">
      <c r="A488" s="349" t="s">
        <v>1599</v>
      </c>
      <c r="B488" s="350" t="s">
        <v>1461</v>
      </c>
      <c r="C488" s="119" t="s">
        <v>2075</v>
      </c>
      <c r="D488" s="122" t="s">
        <v>2075</v>
      </c>
      <c r="E488" s="364" t="s">
        <v>2075</v>
      </c>
      <c r="F488" s="364" t="s">
        <v>2075</v>
      </c>
    </row>
    <row r="489" spans="1:6" s="107" customFormat="1" ht="24" x14ac:dyDescent="0.2">
      <c r="A489" s="351" t="s">
        <v>1600</v>
      </c>
      <c r="B489" s="348" t="s">
        <v>881</v>
      </c>
      <c r="C489" s="119" t="s">
        <v>9</v>
      </c>
      <c r="D489" s="122">
        <v>10</v>
      </c>
      <c r="E489" s="364">
        <v>34.490639000000002</v>
      </c>
      <c r="F489" s="364">
        <v>344.90638999999999</v>
      </c>
    </row>
    <row r="490" spans="1:6" s="107" customFormat="1" x14ac:dyDescent="0.2">
      <c r="A490" s="349" t="s">
        <v>1601</v>
      </c>
      <c r="B490" s="350" t="s">
        <v>1463</v>
      </c>
      <c r="C490" s="119" t="s">
        <v>2075</v>
      </c>
      <c r="D490" s="122" t="s">
        <v>2075</v>
      </c>
      <c r="E490" s="364" t="s">
        <v>2075</v>
      </c>
      <c r="F490" s="364" t="s">
        <v>2075</v>
      </c>
    </row>
    <row r="491" spans="1:6" s="107" customFormat="1" ht="36" x14ac:dyDescent="0.2">
      <c r="A491" s="117" t="s">
        <v>1602</v>
      </c>
      <c r="B491" s="348" t="s">
        <v>884</v>
      </c>
      <c r="C491" s="119" t="s">
        <v>42</v>
      </c>
      <c r="D491" s="122">
        <v>14</v>
      </c>
      <c r="E491" s="364">
        <v>128.83754100000002</v>
      </c>
      <c r="F491" s="364">
        <v>1803.7255740000003</v>
      </c>
    </row>
    <row r="492" spans="1:6" s="107" customFormat="1" ht="36" x14ac:dyDescent="0.2">
      <c r="A492" s="117" t="s">
        <v>1603</v>
      </c>
      <c r="B492" s="348" t="s">
        <v>2036</v>
      </c>
      <c r="C492" s="119" t="s">
        <v>42</v>
      </c>
      <c r="D492" s="122">
        <v>3</v>
      </c>
      <c r="E492" s="364">
        <v>62.878658000000016</v>
      </c>
      <c r="F492" s="364">
        <v>188.63597400000003</v>
      </c>
    </row>
    <row r="493" spans="1:6" s="107" customFormat="1" ht="36" x14ac:dyDescent="0.2">
      <c r="A493" s="117" t="s">
        <v>1604</v>
      </c>
      <c r="B493" s="348" t="s">
        <v>2037</v>
      </c>
      <c r="C493" s="119" t="s">
        <v>42</v>
      </c>
      <c r="D493" s="122">
        <v>3</v>
      </c>
      <c r="E493" s="364">
        <v>85.894721000000004</v>
      </c>
      <c r="F493" s="364">
        <v>257.68416300000001</v>
      </c>
    </row>
    <row r="494" spans="1:6" s="107" customFormat="1" ht="36" x14ac:dyDescent="0.2">
      <c r="A494" s="117" t="s">
        <v>1605</v>
      </c>
      <c r="B494" s="348" t="s">
        <v>2038</v>
      </c>
      <c r="C494" s="119" t="s">
        <v>42</v>
      </c>
      <c r="D494" s="122">
        <v>32</v>
      </c>
      <c r="E494" s="364">
        <v>81.636516999999998</v>
      </c>
      <c r="F494" s="364">
        <v>2612.3685439999999</v>
      </c>
    </row>
    <row r="495" spans="1:6" s="107" customFormat="1" x14ac:dyDescent="0.2">
      <c r="A495" s="349" t="s">
        <v>1606</v>
      </c>
      <c r="B495" s="350" t="s">
        <v>1467</v>
      </c>
      <c r="C495" s="119" t="s">
        <v>2075</v>
      </c>
      <c r="D495" s="122" t="s">
        <v>2075</v>
      </c>
      <c r="E495" s="364" t="s">
        <v>2075</v>
      </c>
      <c r="F495" s="364" t="s">
        <v>2075</v>
      </c>
    </row>
    <row r="496" spans="1:6" s="107" customFormat="1" ht="24" x14ac:dyDescent="0.2">
      <c r="A496" s="117" t="s">
        <v>1607</v>
      </c>
      <c r="B496" s="348" t="s">
        <v>2039</v>
      </c>
      <c r="C496" s="119" t="s">
        <v>42</v>
      </c>
      <c r="D496" s="122">
        <v>2</v>
      </c>
      <c r="E496" s="364">
        <v>432.41694000000012</v>
      </c>
      <c r="F496" s="364">
        <v>864.83388000000025</v>
      </c>
    </row>
    <row r="497" spans="1:6" s="107" customFormat="1" ht="24" x14ac:dyDescent="0.2">
      <c r="A497" s="117" t="s">
        <v>1608</v>
      </c>
      <c r="B497" s="352" t="s">
        <v>1469</v>
      </c>
      <c r="C497" s="119" t="s">
        <v>42</v>
      </c>
      <c r="D497" s="122">
        <v>1</v>
      </c>
      <c r="E497" s="364">
        <v>38.992651000000002</v>
      </c>
      <c r="F497" s="364">
        <v>38.992651000000002</v>
      </c>
    </row>
    <row r="498" spans="1:6" s="107" customFormat="1" x14ac:dyDescent="0.2">
      <c r="A498" s="117" t="s">
        <v>1609</v>
      </c>
      <c r="B498" s="348" t="s">
        <v>1470</v>
      </c>
      <c r="C498" s="119" t="s">
        <v>42</v>
      </c>
      <c r="D498" s="122">
        <v>2</v>
      </c>
      <c r="E498" s="364">
        <v>1088.823727</v>
      </c>
      <c r="F498" s="364">
        <v>2177.6474539999999</v>
      </c>
    </row>
    <row r="499" spans="1:6" s="107" customFormat="1" ht="24" x14ac:dyDescent="0.2">
      <c r="A499" s="117" t="s">
        <v>1610</v>
      </c>
      <c r="B499" s="352" t="s">
        <v>1031</v>
      </c>
      <c r="C499" s="119" t="s">
        <v>42</v>
      </c>
      <c r="D499" s="122">
        <v>3</v>
      </c>
      <c r="E499" s="364">
        <v>60.904106999999996</v>
      </c>
      <c r="F499" s="364">
        <v>182.71232099999997</v>
      </c>
    </row>
    <row r="500" spans="1:6" s="107" customFormat="1" ht="24" x14ac:dyDescent="0.2">
      <c r="A500" s="117" t="s">
        <v>1611</v>
      </c>
      <c r="B500" s="352" t="s">
        <v>2040</v>
      </c>
      <c r="C500" s="119" t="s">
        <v>42</v>
      </c>
      <c r="D500" s="122">
        <v>1</v>
      </c>
      <c r="E500" s="364">
        <v>187.898585</v>
      </c>
      <c r="F500" s="364">
        <v>187.898585</v>
      </c>
    </row>
    <row r="501" spans="1:6" s="107" customFormat="1" x14ac:dyDescent="0.2">
      <c r="A501" s="114" t="s">
        <v>1612</v>
      </c>
      <c r="B501" s="347" t="s">
        <v>1471</v>
      </c>
      <c r="C501" s="115" t="s">
        <v>2075</v>
      </c>
      <c r="D501" s="116" t="s">
        <v>2075</v>
      </c>
      <c r="E501" s="364" t="s">
        <v>2075</v>
      </c>
      <c r="F501" s="364" t="s">
        <v>2075</v>
      </c>
    </row>
    <row r="502" spans="1:6" s="107" customFormat="1" ht="24" x14ac:dyDescent="0.2">
      <c r="A502" s="124" t="s">
        <v>1613</v>
      </c>
      <c r="B502" s="348" t="s">
        <v>888</v>
      </c>
      <c r="C502" s="122" t="s">
        <v>539</v>
      </c>
      <c r="D502" s="122">
        <v>29</v>
      </c>
      <c r="E502" s="364">
        <v>106.02215000000001</v>
      </c>
      <c r="F502" s="364">
        <v>3074.6423500000001</v>
      </c>
    </row>
    <row r="503" spans="1:6" s="107" customFormat="1" ht="24" x14ac:dyDescent="0.2">
      <c r="A503" s="124" t="s">
        <v>1614</v>
      </c>
      <c r="B503" s="348" t="s">
        <v>890</v>
      </c>
      <c r="C503" s="122" t="s">
        <v>539</v>
      </c>
      <c r="D503" s="122">
        <v>11</v>
      </c>
      <c r="E503" s="364">
        <v>140.83210800000001</v>
      </c>
      <c r="F503" s="364">
        <v>1549.153188</v>
      </c>
    </row>
    <row r="504" spans="1:6" s="107" customFormat="1" ht="24" x14ac:dyDescent="0.2">
      <c r="A504" s="124" t="s">
        <v>1615</v>
      </c>
      <c r="B504" s="348" t="s">
        <v>892</v>
      </c>
      <c r="C504" s="122" t="s">
        <v>539</v>
      </c>
      <c r="D504" s="122">
        <v>2</v>
      </c>
      <c r="E504" s="364">
        <v>136.732111</v>
      </c>
      <c r="F504" s="364">
        <v>273.46422200000001</v>
      </c>
    </row>
    <row r="505" spans="1:6" s="107" customFormat="1" ht="24" x14ac:dyDescent="0.2">
      <c r="A505" s="124" t="s">
        <v>1616</v>
      </c>
      <c r="B505" s="348" t="s">
        <v>894</v>
      </c>
      <c r="C505" s="122" t="s">
        <v>539</v>
      </c>
      <c r="D505" s="122">
        <v>11</v>
      </c>
      <c r="E505" s="364">
        <v>136.345912</v>
      </c>
      <c r="F505" s="364">
        <v>1499.805032</v>
      </c>
    </row>
    <row r="506" spans="1:6" s="107" customFormat="1" ht="24" x14ac:dyDescent="0.2">
      <c r="A506" s="124" t="s">
        <v>1617</v>
      </c>
      <c r="B506" s="348" t="s">
        <v>896</v>
      </c>
      <c r="C506" s="122" t="s">
        <v>539</v>
      </c>
      <c r="D506" s="122">
        <v>14</v>
      </c>
      <c r="E506" s="364">
        <v>140.75018700000001</v>
      </c>
      <c r="F506" s="364">
        <v>1970.5026180000002</v>
      </c>
    </row>
    <row r="507" spans="1:6" s="107" customFormat="1" ht="24" x14ac:dyDescent="0.2">
      <c r="A507" s="114" t="s">
        <v>1618</v>
      </c>
      <c r="B507" s="347" t="s">
        <v>1472</v>
      </c>
      <c r="C507" s="115" t="s">
        <v>2075</v>
      </c>
      <c r="D507" s="116" t="s">
        <v>2075</v>
      </c>
      <c r="E507" s="364" t="s">
        <v>2075</v>
      </c>
      <c r="F507" s="364" t="s">
        <v>2075</v>
      </c>
    </row>
    <row r="508" spans="1:6" s="107" customFormat="1" ht="24" x14ac:dyDescent="0.2">
      <c r="A508" s="127" t="s">
        <v>1619</v>
      </c>
      <c r="B508" s="348" t="s">
        <v>1473</v>
      </c>
      <c r="C508" s="121" t="s">
        <v>9</v>
      </c>
      <c r="D508" s="122">
        <v>128</v>
      </c>
      <c r="E508" s="364">
        <v>18.985940999999997</v>
      </c>
      <c r="F508" s="364">
        <v>2430.2004479999996</v>
      </c>
    </row>
    <row r="509" spans="1:6" s="107" customFormat="1" ht="36" x14ac:dyDescent="0.2">
      <c r="A509" s="127" t="s">
        <v>1620</v>
      </c>
      <c r="B509" s="353" t="s">
        <v>1038</v>
      </c>
      <c r="C509" s="121" t="s">
        <v>9</v>
      </c>
      <c r="D509" s="122">
        <v>55</v>
      </c>
      <c r="E509" s="364">
        <v>53.186639</v>
      </c>
      <c r="F509" s="364">
        <v>2925.2651449999998</v>
      </c>
    </row>
    <row r="510" spans="1:6" s="107" customFormat="1" ht="36" x14ac:dyDescent="0.2">
      <c r="A510" s="127" t="s">
        <v>1621</v>
      </c>
      <c r="B510" s="353" t="s">
        <v>1039</v>
      </c>
      <c r="C510" s="121" t="s">
        <v>9</v>
      </c>
      <c r="D510" s="122">
        <v>25</v>
      </c>
      <c r="E510" s="364">
        <v>89.887247000000002</v>
      </c>
      <c r="F510" s="364">
        <v>2247.1811750000002</v>
      </c>
    </row>
    <row r="511" spans="1:6" s="107" customFormat="1" ht="36" x14ac:dyDescent="0.2">
      <c r="A511" s="127" t="s">
        <v>1622</v>
      </c>
      <c r="B511" s="348" t="s">
        <v>1037</v>
      </c>
      <c r="C511" s="121" t="s">
        <v>9</v>
      </c>
      <c r="D511" s="122">
        <v>125</v>
      </c>
      <c r="E511" s="364">
        <v>52.589785999999997</v>
      </c>
      <c r="F511" s="364">
        <v>6573.72325</v>
      </c>
    </row>
    <row r="512" spans="1:6" s="107" customFormat="1" x14ac:dyDescent="0.2">
      <c r="A512" s="354" t="s">
        <v>1623</v>
      </c>
      <c r="B512" s="350" t="s">
        <v>1474</v>
      </c>
      <c r="C512" s="119" t="s">
        <v>2075</v>
      </c>
      <c r="D512" s="122" t="s">
        <v>2075</v>
      </c>
      <c r="E512" s="364" t="s">
        <v>2075</v>
      </c>
      <c r="F512" s="364" t="s">
        <v>2075</v>
      </c>
    </row>
    <row r="513" spans="1:6" s="107" customFormat="1" ht="48" x14ac:dyDescent="0.2">
      <c r="A513" s="127" t="s">
        <v>1624</v>
      </c>
      <c r="B513" s="355" t="s">
        <v>2041</v>
      </c>
      <c r="C513" s="121" t="s">
        <v>42</v>
      </c>
      <c r="D513" s="122">
        <v>3</v>
      </c>
      <c r="E513" s="364">
        <v>95.64251101009441</v>
      </c>
      <c r="F513" s="364">
        <v>286.92753303028326</v>
      </c>
    </row>
    <row r="514" spans="1:6" s="107" customFormat="1" ht="24" x14ac:dyDescent="0.2">
      <c r="A514" s="127" t="s">
        <v>1625</v>
      </c>
      <c r="B514" s="352" t="s">
        <v>2042</v>
      </c>
      <c r="C514" s="119" t="s">
        <v>5</v>
      </c>
      <c r="D514" s="122">
        <v>1</v>
      </c>
      <c r="E514" s="364">
        <v>24.400139240000001</v>
      </c>
      <c r="F514" s="364">
        <v>24.400139240000001</v>
      </c>
    </row>
    <row r="515" spans="1:6" s="107" customFormat="1" ht="24" x14ac:dyDescent="0.2">
      <c r="A515" s="354" t="s">
        <v>1626</v>
      </c>
      <c r="B515" s="350" t="s">
        <v>1475</v>
      </c>
      <c r="C515" s="119" t="s">
        <v>2075</v>
      </c>
      <c r="D515" s="122" t="s">
        <v>2075</v>
      </c>
      <c r="E515" s="364" t="s">
        <v>2075</v>
      </c>
      <c r="F515" s="364" t="s">
        <v>2075</v>
      </c>
    </row>
    <row r="516" spans="1:6" s="107" customFormat="1" ht="24" x14ac:dyDescent="0.2">
      <c r="A516" s="127" t="s">
        <v>1627</v>
      </c>
      <c r="B516" s="348" t="s">
        <v>1717</v>
      </c>
      <c r="C516" s="122" t="s">
        <v>9</v>
      </c>
      <c r="D516" s="122">
        <v>35</v>
      </c>
      <c r="E516" s="364">
        <v>13.10643636</v>
      </c>
      <c r="F516" s="364">
        <v>458.72527259999998</v>
      </c>
    </row>
    <row r="517" spans="1:6" s="107" customFormat="1" x14ac:dyDescent="0.2">
      <c r="A517" s="127" t="s">
        <v>1628</v>
      </c>
      <c r="B517" s="348" t="s">
        <v>1476</v>
      </c>
      <c r="C517" s="119" t="s">
        <v>9</v>
      </c>
      <c r="D517" s="122">
        <v>110</v>
      </c>
      <c r="E517" s="364">
        <v>81.215323999999995</v>
      </c>
      <c r="F517" s="364">
        <v>8933.6856399999997</v>
      </c>
    </row>
    <row r="518" spans="1:6" x14ac:dyDescent="0.25">
      <c r="A518" s="127" t="s">
        <v>1629</v>
      </c>
      <c r="B518" s="348" t="s">
        <v>1477</v>
      </c>
      <c r="C518" s="45" t="s">
        <v>9</v>
      </c>
      <c r="D518" s="46">
        <v>45</v>
      </c>
      <c r="E518" s="364">
        <v>110.08020799999998</v>
      </c>
      <c r="F518" s="364">
        <v>4953.6093599999995</v>
      </c>
    </row>
    <row r="519" spans="1:6" ht="24" x14ac:dyDescent="0.25">
      <c r="A519" s="127" t="s">
        <v>1630</v>
      </c>
      <c r="B519" s="44" t="s">
        <v>2043</v>
      </c>
      <c r="C519" s="45" t="s">
        <v>9</v>
      </c>
      <c r="D519" s="46">
        <v>30</v>
      </c>
      <c r="E519" s="364">
        <v>152.65976470910005</v>
      </c>
      <c r="F519" s="364">
        <v>4579.7929412730009</v>
      </c>
    </row>
    <row r="520" spans="1:6" x14ac:dyDescent="0.25">
      <c r="A520" s="50" t="s">
        <v>1631</v>
      </c>
      <c r="B520" s="55" t="s">
        <v>657</v>
      </c>
      <c r="C520" s="46" t="s">
        <v>2075</v>
      </c>
      <c r="D520" s="46" t="s">
        <v>2075</v>
      </c>
      <c r="E520" s="364" t="s">
        <v>2075</v>
      </c>
      <c r="F520" s="364" t="s">
        <v>2075</v>
      </c>
    </row>
    <row r="521" spans="1:6" x14ac:dyDescent="0.25">
      <c r="A521" s="42" t="s">
        <v>1632</v>
      </c>
      <c r="B521" s="44" t="s">
        <v>656</v>
      </c>
      <c r="C521" s="45" t="s">
        <v>42</v>
      </c>
      <c r="D521" s="46">
        <v>2</v>
      </c>
      <c r="E521" s="364">
        <v>450.03965005999999</v>
      </c>
      <c r="F521" s="364">
        <v>900.07930011999997</v>
      </c>
    </row>
    <row r="522" spans="1:6" ht="36" x14ac:dyDescent="0.25">
      <c r="A522" s="42" t="s">
        <v>1633</v>
      </c>
      <c r="B522" s="44" t="s">
        <v>2069</v>
      </c>
      <c r="C522" s="45" t="s">
        <v>42</v>
      </c>
      <c r="D522" s="46">
        <v>7</v>
      </c>
      <c r="E522" s="364">
        <v>421.30485600000003</v>
      </c>
      <c r="F522" s="364">
        <v>2949.133992</v>
      </c>
    </row>
    <row r="523" spans="1:6" ht="24" x14ac:dyDescent="0.25">
      <c r="A523" s="42" t="s">
        <v>1634</v>
      </c>
      <c r="B523" s="44" t="s">
        <v>650</v>
      </c>
      <c r="C523" s="45" t="s">
        <v>42</v>
      </c>
      <c r="D523" s="46">
        <v>7</v>
      </c>
      <c r="E523" s="364">
        <v>147.20888300000001</v>
      </c>
      <c r="F523" s="364">
        <v>1030.4621810000001</v>
      </c>
    </row>
    <row r="524" spans="1:6" ht="36" x14ac:dyDescent="0.25">
      <c r="A524" s="42" t="s">
        <v>1635</v>
      </c>
      <c r="B524" s="44" t="s">
        <v>652</v>
      </c>
      <c r="C524" s="45" t="s">
        <v>42</v>
      </c>
      <c r="D524" s="46">
        <v>7</v>
      </c>
      <c r="E524" s="364">
        <v>209.12547800000004</v>
      </c>
      <c r="F524" s="364">
        <v>1463.8783460000004</v>
      </c>
    </row>
    <row r="525" spans="1:6" ht="36" x14ac:dyDescent="0.25">
      <c r="A525" s="42" t="s">
        <v>1636</v>
      </c>
      <c r="B525" s="44" t="s">
        <v>787</v>
      </c>
      <c r="C525" s="45" t="s">
        <v>42</v>
      </c>
      <c r="D525" s="46">
        <v>7</v>
      </c>
      <c r="E525" s="364">
        <v>174.84661600000001</v>
      </c>
      <c r="F525" s="364">
        <v>1223.9263120000001</v>
      </c>
    </row>
    <row r="526" spans="1:6" ht="24" x14ac:dyDescent="0.25">
      <c r="A526" s="42" t="s">
        <v>1637</v>
      </c>
      <c r="B526" s="44" t="s">
        <v>651</v>
      </c>
      <c r="C526" s="45" t="s">
        <v>42</v>
      </c>
      <c r="D526" s="46">
        <v>4</v>
      </c>
      <c r="E526" s="364">
        <v>549.38751200000013</v>
      </c>
      <c r="F526" s="364">
        <v>2197.5500480000005</v>
      </c>
    </row>
    <row r="527" spans="1:6" ht="24" x14ac:dyDescent="0.25">
      <c r="A527" s="42" t="s">
        <v>1638</v>
      </c>
      <c r="B527" s="44" t="s">
        <v>543</v>
      </c>
      <c r="C527" s="45" t="s">
        <v>42</v>
      </c>
      <c r="D527" s="46">
        <v>4</v>
      </c>
      <c r="E527" s="364">
        <v>229.14158600000005</v>
      </c>
      <c r="F527" s="364">
        <v>916.56634400000019</v>
      </c>
    </row>
    <row r="528" spans="1:6" ht="24" x14ac:dyDescent="0.25">
      <c r="A528" s="42" t="s">
        <v>1639</v>
      </c>
      <c r="B528" s="44" t="s">
        <v>548</v>
      </c>
      <c r="C528" s="45" t="s">
        <v>42</v>
      </c>
      <c r="D528" s="46">
        <v>4</v>
      </c>
      <c r="E528" s="364">
        <v>642.208752</v>
      </c>
      <c r="F528" s="364">
        <v>2568.835008</v>
      </c>
    </row>
    <row r="529" spans="1:6" ht="36" x14ac:dyDescent="0.25">
      <c r="A529" s="42" t="s">
        <v>1640</v>
      </c>
      <c r="B529" s="44" t="s">
        <v>653</v>
      </c>
      <c r="C529" s="45" t="s">
        <v>42</v>
      </c>
      <c r="D529" s="46">
        <v>4</v>
      </c>
      <c r="E529" s="364">
        <v>505.30607400000014</v>
      </c>
      <c r="F529" s="364">
        <v>2021.2242960000005</v>
      </c>
    </row>
    <row r="530" spans="1:6" ht="24" x14ac:dyDescent="0.25">
      <c r="A530" s="42" t="s">
        <v>1641</v>
      </c>
      <c r="B530" s="44" t="s">
        <v>791</v>
      </c>
      <c r="C530" s="45" t="s">
        <v>42</v>
      </c>
      <c r="D530" s="46">
        <v>4</v>
      </c>
      <c r="E530" s="364">
        <v>605.41068600000017</v>
      </c>
      <c r="F530" s="364">
        <v>2421.6427440000007</v>
      </c>
    </row>
    <row r="531" spans="1:6" ht="36" x14ac:dyDescent="0.25">
      <c r="A531" s="42" t="s">
        <v>1642</v>
      </c>
      <c r="B531" s="44" t="s">
        <v>845</v>
      </c>
      <c r="C531" s="45" t="s">
        <v>42</v>
      </c>
      <c r="D531" s="46">
        <v>1</v>
      </c>
      <c r="E531" s="364">
        <v>503.61172900000008</v>
      </c>
      <c r="F531" s="364">
        <v>503.61172900000008</v>
      </c>
    </row>
    <row r="532" spans="1:6" ht="24" x14ac:dyDescent="0.25">
      <c r="A532" s="42" t="s">
        <v>1643</v>
      </c>
      <c r="B532" s="44" t="s">
        <v>844</v>
      </c>
      <c r="C532" s="45" t="s">
        <v>42</v>
      </c>
      <c r="D532" s="46">
        <v>1</v>
      </c>
      <c r="E532" s="364">
        <v>147.30945700000001</v>
      </c>
      <c r="F532" s="364">
        <v>147.30945700000001</v>
      </c>
    </row>
    <row r="533" spans="1:6" ht="24" x14ac:dyDescent="0.25">
      <c r="A533" s="42" t="s">
        <v>1644</v>
      </c>
      <c r="B533" s="44" t="s">
        <v>846</v>
      </c>
      <c r="C533" s="45" t="s">
        <v>42</v>
      </c>
      <c r="D533" s="46">
        <v>2</v>
      </c>
      <c r="E533" s="364">
        <v>549.05285400000014</v>
      </c>
      <c r="F533" s="364">
        <v>1098.1057080000003</v>
      </c>
    </row>
    <row r="534" spans="1:6" ht="36" x14ac:dyDescent="0.25">
      <c r="A534" s="42" t="s">
        <v>1645</v>
      </c>
      <c r="B534" s="44" t="s">
        <v>839</v>
      </c>
      <c r="C534" s="45" t="s">
        <v>42</v>
      </c>
      <c r="D534" s="46">
        <v>2</v>
      </c>
      <c r="E534" s="364">
        <v>94.681066000000015</v>
      </c>
      <c r="F534" s="364">
        <v>189.36213200000003</v>
      </c>
    </row>
    <row r="535" spans="1:6" x14ac:dyDescent="0.25">
      <c r="A535" s="50" t="s">
        <v>1646</v>
      </c>
      <c r="B535" s="55" t="s">
        <v>1480</v>
      </c>
      <c r="C535" s="45" t="s">
        <v>2075</v>
      </c>
      <c r="D535" s="46" t="s">
        <v>2075</v>
      </c>
      <c r="E535" s="364" t="s">
        <v>2075</v>
      </c>
      <c r="F535" s="364" t="s">
        <v>2075</v>
      </c>
    </row>
    <row r="536" spans="1:6" ht="24" x14ac:dyDescent="0.25">
      <c r="A536" s="42" t="s">
        <v>1647</v>
      </c>
      <c r="B536" s="53" t="s">
        <v>551</v>
      </c>
      <c r="C536" s="56" t="s">
        <v>42</v>
      </c>
      <c r="D536" s="46">
        <v>9</v>
      </c>
      <c r="E536" s="364">
        <v>59.299371000000001</v>
      </c>
      <c r="F536" s="364">
        <v>533.69433900000001</v>
      </c>
    </row>
    <row r="537" spans="1:6" ht="36" x14ac:dyDescent="0.25">
      <c r="A537" s="42" t="s">
        <v>1648</v>
      </c>
      <c r="B537" s="53" t="s">
        <v>553</v>
      </c>
      <c r="C537" s="56" t="s">
        <v>42</v>
      </c>
      <c r="D537" s="46">
        <v>9</v>
      </c>
      <c r="E537" s="364">
        <v>68.97802200000001</v>
      </c>
      <c r="F537" s="364">
        <v>620.80219800000009</v>
      </c>
    </row>
    <row r="538" spans="1:6" ht="24" x14ac:dyDescent="0.25">
      <c r="A538" s="42" t="s">
        <v>1649</v>
      </c>
      <c r="B538" s="53" t="s">
        <v>654</v>
      </c>
      <c r="C538" s="56" t="s">
        <v>42</v>
      </c>
      <c r="D538" s="46">
        <v>11</v>
      </c>
      <c r="E538" s="364">
        <v>76.051895000000002</v>
      </c>
      <c r="F538" s="364">
        <v>836.57084499999996</v>
      </c>
    </row>
    <row r="539" spans="1:6" ht="36" x14ac:dyDescent="0.25">
      <c r="A539" s="42" t="s">
        <v>1650</v>
      </c>
      <c r="B539" s="53" t="s">
        <v>555</v>
      </c>
      <c r="C539" s="56" t="s">
        <v>7</v>
      </c>
      <c r="D539" s="46">
        <v>8.7850000000000001</v>
      </c>
      <c r="E539" s="364">
        <v>377.987348</v>
      </c>
      <c r="F539" s="364">
        <v>3320.61885218</v>
      </c>
    </row>
    <row r="540" spans="1:6" ht="36" x14ac:dyDescent="0.25">
      <c r="A540" s="42" t="s">
        <v>1651</v>
      </c>
      <c r="B540" s="53" t="s">
        <v>557</v>
      </c>
      <c r="C540" s="56" t="s">
        <v>42</v>
      </c>
      <c r="D540" s="46">
        <v>4</v>
      </c>
      <c r="E540" s="364">
        <v>243.073723</v>
      </c>
      <c r="F540" s="364">
        <v>972.294892</v>
      </c>
    </row>
    <row r="541" spans="1:6" ht="36" x14ac:dyDescent="0.25">
      <c r="A541" s="42" t="s">
        <v>1652</v>
      </c>
      <c r="B541" s="53" t="s">
        <v>559</v>
      </c>
      <c r="C541" s="56" t="s">
        <v>42</v>
      </c>
      <c r="D541" s="46">
        <v>8</v>
      </c>
      <c r="E541" s="364">
        <v>256.883263</v>
      </c>
      <c r="F541" s="364">
        <v>2055.066104</v>
      </c>
    </row>
    <row r="542" spans="1:6" s="107" customFormat="1" x14ac:dyDescent="0.2">
      <c r="A542" s="349" t="s">
        <v>1724</v>
      </c>
      <c r="B542" s="350" t="s">
        <v>560</v>
      </c>
      <c r="C542" s="119" t="s">
        <v>2075</v>
      </c>
      <c r="D542" s="122" t="s">
        <v>2075</v>
      </c>
      <c r="E542" s="364" t="s">
        <v>2075</v>
      </c>
      <c r="F542" s="364" t="s">
        <v>2075</v>
      </c>
    </row>
    <row r="543" spans="1:6" s="107" customFormat="1" ht="24" x14ac:dyDescent="0.2">
      <c r="A543" s="349" t="s">
        <v>1653</v>
      </c>
      <c r="B543" s="350" t="s">
        <v>1490</v>
      </c>
      <c r="C543" s="119" t="s">
        <v>2075</v>
      </c>
      <c r="D543" s="122" t="s">
        <v>2075</v>
      </c>
      <c r="E543" s="364" t="s">
        <v>2075</v>
      </c>
      <c r="F543" s="364" t="s">
        <v>2075</v>
      </c>
    </row>
    <row r="544" spans="1:6" s="107" customFormat="1" ht="48" x14ac:dyDescent="0.2">
      <c r="A544" s="351" t="s">
        <v>1725</v>
      </c>
      <c r="B544" s="348" t="s">
        <v>1492</v>
      </c>
      <c r="C544" s="119" t="s">
        <v>42</v>
      </c>
      <c r="D544" s="122">
        <v>1</v>
      </c>
      <c r="E544" s="364">
        <v>803.45826899999997</v>
      </c>
      <c r="F544" s="364">
        <v>803.45826899999997</v>
      </c>
    </row>
    <row r="545" spans="1:6" s="107" customFormat="1" ht="48" x14ac:dyDescent="0.2">
      <c r="A545" s="351" t="s">
        <v>1726</v>
      </c>
      <c r="B545" s="348" t="s">
        <v>1494</v>
      </c>
      <c r="C545" s="119" t="s">
        <v>42</v>
      </c>
      <c r="D545" s="122">
        <v>20</v>
      </c>
      <c r="E545" s="364">
        <v>412.34964642479997</v>
      </c>
      <c r="F545" s="364">
        <v>8246.9929284959999</v>
      </c>
    </row>
    <row r="546" spans="1:6" s="107" customFormat="1" ht="24" x14ac:dyDescent="0.2">
      <c r="A546" s="351" t="s">
        <v>1727</v>
      </c>
      <c r="B546" s="352" t="s">
        <v>2044</v>
      </c>
      <c r="C546" s="119" t="s">
        <v>42</v>
      </c>
      <c r="D546" s="122">
        <v>16</v>
      </c>
      <c r="E546" s="364">
        <v>37.164631620000009</v>
      </c>
      <c r="F546" s="364">
        <v>594.63410592000014</v>
      </c>
    </row>
    <row r="547" spans="1:6" s="107" customFormat="1" ht="24" x14ac:dyDescent="0.2">
      <c r="A547" s="351" t="s">
        <v>1728</v>
      </c>
      <c r="B547" s="352" t="s">
        <v>2045</v>
      </c>
      <c r="C547" s="119" t="s">
        <v>42</v>
      </c>
      <c r="D547" s="122">
        <v>1</v>
      </c>
      <c r="E547" s="364">
        <v>14.136690999999999</v>
      </c>
      <c r="F547" s="364">
        <v>14.136690999999999</v>
      </c>
    </row>
    <row r="548" spans="1:6" s="107" customFormat="1" ht="24" x14ac:dyDescent="0.2">
      <c r="A548" s="351" t="s">
        <v>1729</v>
      </c>
      <c r="B548" s="352" t="s">
        <v>1043</v>
      </c>
      <c r="C548" s="119" t="s">
        <v>42</v>
      </c>
      <c r="D548" s="122">
        <v>7</v>
      </c>
      <c r="E548" s="364">
        <v>93.382033000000007</v>
      </c>
      <c r="F548" s="364">
        <v>653.67423100000008</v>
      </c>
    </row>
    <row r="549" spans="1:6" x14ac:dyDescent="0.25">
      <c r="A549" s="356" t="s">
        <v>1654</v>
      </c>
      <c r="B549" s="55" t="s">
        <v>1497</v>
      </c>
      <c r="C549" s="45" t="s">
        <v>2075</v>
      </c>
      <c r="D549" s="60" t="s">
        <v>2075</v>
      </c>
      <c r="E549" s="364" t="s">
        <v>2075</v>
      </c>
      <c r="F549" s="364" t="s">
        <v>2075</v>
      </c>
    </row>
    <row r="550" spans="1:6" ht="24" x14ac:dyDescent="0.25">
      <c r="A550" s="42" t="s">
        <v>1730</v>
      </c>
      <c r="B550" s="59" t="s">
        <v>826</v>
      </c>
      <c r="C550" s="46" t="s">
        <v>180</v>
      </c>
      <c r="D550" s="46">
        <v>32.175000000000004</v>
      </c>
      <c r="E550" s="364">
        <v>27.728622000000001</v>
      </c>
      <c r="F550" s="364">
        <v>892.16841285000021</v>
      </c>
    </row>
    <row r="551" spans="1:6" ht="24" x14ac:dyDescent="0.25">
      <c r="A551" s="42" t="s">
        <v>1731</v>
      </c>
      <c r="B551" s="59" t="s">
        <v>222</v>
      </c>
      <c r="C551" s="73" t="s">
        <v>180</v>
      </c>
      <c r="D551" s="46">
        <v>0.51187499999999997</v>
      </c>
      <c r="E551" s="364">
        <v>370.32164180320007</v>
      </c>
      <c r="F551" s="364">
        <v>189.55839039801302</v>
      </c>
    </row>
    <row r="552" spans="1:6" ht="36" x14ac:dyDescent="0.25">
      <c r="A552" s="42" t="s">
        <v>1732</v>
      </c>
      <c r="B552" s="59" t="s">
        <v>1015</v>
      </c>
      <c r="C552" s="73" t="s">
        <v>7</v>
      </c>
      <c r="D552" s="46">
        <v>55.800000000000004</v>
      </c>
      <c r="E552" s="364">
        <v>150.25241399999999</v>
      </c>
      <c r="F552" s="364">
        <v>8384.0847011999995</v>
      </c>
    </row>
    <row r="553" spans="1:6" ht="36" x14ac:dyDescent="0.25">
      <c r="A553" s="42" t="s">
        <v>1733</v>
      </c>
      <c r="B553" s="59" t="s">
        <v>1020</v>
      </c>
      <c r="C553" s="73" t="s">
        <v>7</v>
      </c>
      <c r="D553" s="46">
        <v>7.3800000000000017</v>
      </c>
      <c r="E553" s="364">
        <v>53.866653651000007</v>
      </c>
      <c r="F553" s="364">
        <v>397.53590394438015</v>
      </c>
    </row>
    <row r="554" spans="1:6" ht="24" x14ac:dyDescent="0.25">
      <c r="A554" s="42" t="s">
        <v>1734</v>
      </c>
      <c r="B554" s="59" t="s">
        <v>566</v>
      </c>
      <c r="C554" s="73" t="s">
        <v>7</v>
      </c>
      <c r="D554" s="46">
        <v>3.375</v>
      </c>
      <c r="E554" s="364">
        <v>135.17556159999998</v>
      </c>
      <c r="F554" s="364">
        <v>456.21752039999996</v>
      </c>
    </row>
    <row r="555" spans="1:6" ht="24" x14ac:dyDescent="0.25">
      <c r="A555" s="42" t="s">
        <v>1735</v>
      </c>
      <c r="B555" s="59" t="s">
        <v>575</v>
      </c>
      <c r="C555" s="73" t="s">
        <v>229</v>
      </c>
      <c r="D555" s="46">
        <v>3.75</v>
      </c>
      <c r="E555" s="364">
        <v>19.905719278399999</v>
      </c>
      <c r="F555" s="364">
        <v>74.646447293999998</v>
      </c>
    </row>
    <row r="556" spans="1:6" ht="24" x14ac:dyDescent="0.25">
      <c r="A556" s="42" t="s">
        <v>1736</v>
      </c>
      <c r="B556" s="59" t="s">
        <v>292</v>
      </c>
      <c r="C556" s="73" t="s">
        <v>229</v>
      </c>
      <c r="D556" s="46">
        <v>90</v>
      </c>
      <c r="E556" s="364">
        <v>19.0294103664</v>
      </c>
      <c r="F556" s="364">
        <v>1712.646932976</v>
      </c>
    </row>
    <row r="557" spans="1:6" ht="24" x14ac:dyDescent="0.25">
      <c r="A557" s="42" t="s">
        <v>1737</v>
      </c>
      <c r="B557" s="59" t="s">
        <v>295</v>
      </c>
      <c r="C557" s="73" t="s">
        <v>229</v>
      </c>
      <c r="D557" s="46">
        <v>461.25</v>
      </c>
      <c r="E557" s="364">
        <v>17.994174917600006</v>
      </c>
      <c r="F557" s="364">
        <v>8299.8131807430036</v>
      </c>
    </row>
    <row r="558" spans="1:6" ht="24" x14ac:dyDescent="0.25">
      <c r="A558" s="42" t="s">
        <v>1738</v>
      </c>
      <c r="B558" s="59" t="s">
        <v>569</v>
      </c>
      <c r="C558" s="73" t="s">
        <v>229</v>
      </c>
      <c r="D558" s="46">
        <v>15</v>
      </c>
      <c r="E558" s="364">
        <v>16.1427455808</v>
      </c>
      <c r="F558" s="364">
        <v>242.14118371199999</v>
      </c>
    </row>
    <row r="559" spans="1:6" ht="24" x14ac:dyDescent="0.25">
      <c r="A559" s="42" t="s">
        <v>1739</v>
      </c>
      <c r="B559" s="59" t="s">
        <v>571</v>
      </c>
      <c r="C559" s="73" t="s">
        <v>229</v>
      </c>
      <c r="D559" s="46">
        <v>76.25</v>
      </c>
      <c r="E559" s="364">
        <v>13.630520966800001</v>
      </c>
      <c r="F559" s="364">
        <v>1039.3272237185001</v>
      </c>
    </row>
    <row r="560" spans="1:6" ht="36" x14ac:dyDescent="0.25">
      <c r="A560" s="42" t="s">
        <v>1740</v>
      </c>
      <c r="B560" s="59" t="s">
        <v>852</v>
      </c>
      <c r="C560" s="45" t="s">
        <v>180</v>
      </c>
      <c r="D560" s="46">
        <v>7.0132500000000002</v>
      </c>
      <c r="E560" s="364">
        <v>527.31606000000011</v>
      </c>
      <c r="F560" s="364">
        <v>3698.1993577950007</v>
      </c>
    </row>
    <row r="561" spans="1:6" x14ac:dyDescent="0.25">
      <c r="A561" s="42" t="s">
        <v>1741</v>
      </c>
      <c r="B561" s="62" t="s">
        <v>2011</v>
      </c>
      <c r="C561" s="56" t="s">
        <v>180</v>
      </c>
      <c r="D561" s="46">
        <v>10.164375000000007</v>
      </c>
      <c r="E561" s="364">
        <v>50.554368738999997</v>
      </c>
      <c r="F561" s="364">
        <v>513.85356175147342</v>
      </c>
    </row>
    <row r="562" spans="1:6" ht="24" x14ac:dyDescent="0.25">
      <c r="A562" s="42" t="s">
        <v>1742</v>
      </c>
      <c r="B562" s="59" t="s">
        <v>2012</v>
      </c>
      <c r="C562" s="46" t="s">
        <v>809</v>
      </c>
      <c r="D562" s="46">
        <v>0.85841437499999984</v>
      </c>
      <c r="E562" s="364">
        <v>1439.6583979239999</v>
      </c>
      <c r="F562" s="364">
        <v>1235.8234638674314</v>
      </c>
    </row>
    <row r="563" spans="1:6" ht="24" x14ac:dyDescent="0.25">
      <c r="A563" s="42" t="s">
        <v>1743</v>
      </c>
      <c r="B563" s="53" t="s">
        <v>179</v>
      </c>
      <c r="C563" s="46" t="s">
        <v>180</v>
      </c>
      <c r="D563" s="46">
        <v>28.613812499999995</v>
      </c>
      <c r="E563" s="364">
        <v>16.300592764300003</v>
      </c>
      <c r="F563" s="364">
        <v>466.42210499653686</v>
      </c>
    </row>
    <row r="564" spans="1:6" x14ac:dyDescent="0.25">
      <c r="A564" s="50" t="s">
        <v>1655</v>
      </c>
      <c r="B564" s="55" t="s">
        <v>1500</v>
      </c>
      <c r="C564" s="45" t="s">
        <v>2075</v>
      </c>
      <c r="D564" s="46" t="s">
        <v>2075</v>
      </c>
      <c r="E564" s="364" t="s">
        <v>2075</v>
      </c>
      <c r="F564" s="364" t="s">
        <v>2075</v>
      </c>
    </row>
    <row r="565" spans="1:6" ht="24" x14ac:dyDescent="0.25">
      <c r="A565" s="42" t="s">
        <v>1744</v>
      </c>
      <c r="B565" s="59" t="s">
        <v>283</v>
      </c>
      <c r="C565" s="46" t="s">
        <v>180</v>
      </c>
      <c r="D565" s="46">
        <v>48.069999999999993</v>
      </c>
      <c r="E565" s="364">
        <v>9.4783259999999991</v>
      </c>
      <c r="F565" s="364">
        <v>455.62313081999991</v>
      </c>
    </row>
    <row r="566" spans="1:6" ht="24" x14ac:dyDescent="0.25">
      <c r="A566" s="42" t="s">
        <v>1745</v>
      </c>
      <c r="B566" s="59" t="s">
        <v>222</v>
      </c>
      <c r="C566" s="73" t="s">
        <v>180</v>
      </c>
      <c r="D566" s="46">
        <v>0.48249999999999998</v>
      </c>
      <c r="E566" s="364">
        <v>370.32164180320007</v>
      </c>
      <c r="F566" s="364">
        <v>178.68019217004402</v>
      </c>
    </row>
    <row r="567" spans="1:6" ht="48" x14ac:dyDescent="0.25">
      <c r="A567" s="42" t="s">
        <v>1746</v>
      </c>
      <c r="B567" s="59" t="s">
        <v>288</v>
      </c>
      <c r="C567" s="73" t="s">
        <v>7</v>
      </c>
      <c r="D567" s="46">
        <v>28.299999999999997</v>
      </c>
      <c r="E567" s="364">
        <v>90.805470000000014</v>
      </c>
      <c r="F567" s="364">
        <v>2569.794801</v>
      </c>
    </row>
    <row r="568" spans="1:6" ht="24" x14ac:dyDescent="0.25">
      <c r="A568" s="42" t="s">
        <v>1747</v>
      </c>
      <c r="B568" s="59" t="s">
        <v>566</v>
      </c>
      <c r="C568" s="73" t="s">
        <v>7</v>
      </c>
      <c r="D568" s="46">
        <v>16.8</v>
      </c>
      <c r="E568" s="364">
        <v>135.17556159999998</v>
      </c>
      <c r="F568" s="364">
        <v>2270.9494348799999</v>
      </c>
    </row>
    <row r="569" spans="1:6" ht="36" x14ac:dyDescent="0.25">
      <c r="A569" s="42" t="s">
        <v>1748</v>
      </c>
      <c r="B569" s="59" t="s">
        <v>1020</v>
      </c>
      <c r="C569" s="73" t="s">
        <v>7</v>
      </c>
      <c r="D569" s="46">
        <v>0.70000000000000007</v>
      </c>
      <c r="E569" s="364">
        <v>53.866653651000007</v>
      </c>
      <c r="F569" s="364">
        <v>37.706657555700012</v>
      </c>
    </row>
    <row r="570" spans="1:6" ht="24" x14ac:dyDescent="0.25">
      <c r="A570" s="42" t="s">
        <v>1749</v>
      </c>
      <c r="B570" s="59" t="s">
        <v>1018</v>
      </c>
      <c r="C570" s="73" t="s">
        <v>7</v>
      </c>
      <c r="D570" s="46">
        <v>12.937500000000002</v>
      </c>
      <c r="E570" s="364">
        <v>179.91036700000001</v>
      </c>
      <c r="F570" s="364">
        <v>2327.5903730625005</v>
      </c>
    </row>
    <row r="571" spans="1:6" ht="24" x14ac:dyDescent="0.25">
      <c r="A571" s="42" t="s">
        <v>1750</v>
      </c>
      <c r="B571" s="59" t="s">
        <v>575</v>
      </c>
      <c r="C571" s="73" t="s">
        <v>229</v>
      </c>
      <c r="D571" s="46">
        <v>48.75</v>
      </c>
      <c r="E571" s="364">
        <v>19.905719278399999</v>
      </c>
      <c r="F571" s="364">
        <v>970.40381482199996</v>
      </c>
    </row>
    <row r="572" spans="1:6" ht="24" x14ac:dyDescent="0.25">
      <c r="A572" s="42" t="s">
        <v>1751</v>
      </c>
      <c r="B572" s="59" t="s">
        <v>292</v>
      </c>
      <c r="C572" s="73" t="s">
        <v>229</v>
      </c>
      <c r="D572" s="46">
        <v>80</v>
      </c>
      <c r="E572" s="364">
        <v>19.0294103664</v>
      </c>
      <c r="F572" s="364">
        <v>1522.352829312</v>
      </c>
    </row>
    <row r="573" spans="1:6" ht="24" x14ac:dyDescent="0.25">
      <c r="A573" s="42" t="s">
        <v>1752</v>
      </c>
      <c r="B573" s="59" t="s">
        <v>295</v>
      </c>
      <c r="C573" s="73" t="s">
        <v>229</v>
      </c>
      <c r="D573" s="46">
        <v>2.5</v>
      </c>
      <c r="E573" s="364">
        <v>17.994174917600006</v>
      </c>
      <c r="F573" s="364">
        <v>44.985437294000015</v>
      </c>
    </row>
    <row r="574" spans="1:6" ht="24" x14ac:dyDescent="0.25">
      <c r="A574" s="42" t="s">
        <v>1753</v>
      </c>
      <c r="B574" s="59" t="s">
        <v>569</v>
      </c>
      <c r="C574" s="73" t="s">
        <v>229</v>
      </c>
      <c r="D574" s="46">
        <v>98.75</v>
      </c>
      <c r="E574" s="364">
        <v>16.1427455808</v>
      </c>
      <c r="F574" s="364">
        <v>1594.0961261039999</v>
      </c>
    </row>
    <row r="575" spans="1:6" ht="24" x14ac:dyDescent="0.25">
      <c r="A575" s="42" t="s">
        <v>1754</v>
      </c>
      <c r="B575" s="59" t="s">
        <v>571</v>
      </c>
      <c r="C575" s="73" t="s">
        <v>229</v>
      </c>
      <c r="D575" s="46">
        <v>101.25</v>
      </c>
      <c r="E575" s="364">
        <v>13.630520966800001</v>
      </c>
      <c r="F575" s="364">
        <v>1380.0902478885</v>
      </c>
    </row>
    <row r="576" spans="1:6" ht="36" x14ac:dyDescent="0.25">
      <c r="A576" s="42" t="s">
        <v>1755</v>
      </c>
      <c r="B576" s="59" t="s">
        <v>309</v>
      </c>
      <c r="C576" s="73" t="s">
        <v>180</v>
      </c>
      <c r="D576" s="46">
        <v>0.45000000000000012</v>
      </c>
      <c r="E576" s="364">
        <v>531.85313037000003</v>
      </c>
      <c r="F576" s="364">
        <v>239.33390866650007</v>
      </c>
    </row>
    <row r="577" spans="1:6" ht="36" x14ac:dyDescent="0.25">
      <c r="A577" s="42" t="s">
        <v>1756</v>
      </c>
      <c r="B577" s="59" t="s">
        <v>852</v>
      </c>
      <c r="C577" s="45" t="s">
        <v>180</v>
      </c>
      <c r="D577" s="46">
        <v>1.9350000000000003</v>
      </c>
      <c r="E577" s="364">
        <v>527.31606000000011</v>
      </c>
      <c r="F577" s="364">
        <v>1020.3565761000003</v>
      </c>
    </row>
    <row r="578" spans="1:6" ht="24" x14ac:dyDescent="0.25">
      <c r="A578" s="42" t="s">
        <v>1757</v>
      </c>
      <c r="B578" s="59" t="s">
        <v>822</v>
      </c>
      <c r="C578" s="45" t="s">
        <v>7</v>
      </c>
      <c r="D578" s="46">
        <v>6.8625000000000007</v>
      </c>
      <c r="E578" s="364">
        <v>99.42632900000001</v>
      </c>
      <c r="F578" s="364">
        <v>682.31318276250011</v>
      </c>
    </row>
    <row r="579" spans="1:6" x14ac:dyDescent="0.25">
      <c r="A579" s="42" t="s">
        <v>1758</v>
      </c>
      <c r="B579" s="44" t="s">
        <v>2011</v>
      </c>
      <c r="C579" s="73" t="s">
        <v>180</v>
      </c>
      <c r="D579" s="46">
        <v>18.313749999999992</v>
      </c>
      <c r="E579" s="364">
        <v>50.554368738999997</v>
      </c>
      <c r="F579" s="364">
        <v>925.84007049386082</v>
      </c>
    </row>
    <row r="580" spans="1:6" ht="24" x14ac:dyDescent="0.25">
      <c r="A580" s="42" t="s">
        <v>1761</v>
      </c>
      <c r="B580" s="59" t="s">
        <v>2012</v>
      </c>
      <c r="C580" s="46" t="s">
        <v>809</v>
      </c>
      <c r="D580" s="46">
        <v>1.1604937500000001</v>
      </c>
      <c r="E580" s="364">
        <v>1439.6583979239999</v>
      </c>
      <c r="F580" s="364">
        <v>1670.714572925815</v>
      </c>
    </row>
    <row r="581" spans="1:6" ht="24" x14ac:dyDescent="0.25">
      <c r="A581" s="42" t="s">
        <v>1762</v>
      </c>
      <c r="B581" s="53" t="s">
        <v>179</v>
      </c>
      <c r="C581" s="46" t="s">
        <v>180</v>
      </c>
      <c r="D581" s="46">
        <v>38.683125000000004</v>
      </c>
      <c r="E581" s="364">
        <v>16.300592764300003</v>
      </c>
      <c r="F581" s="364">
        <v>630.55786747551258</v>
      </c>
    </row>
    <row r="582" spans="1:6" x14ac:dyDescent="0.25">
      <c r="A582" s="50" t="s">
        <v>1759</v>
      </c>
      <c r="B582" s="130" t="s">
        <v>658</v>
      </c>
      <c r="C582" s="56" t="s">
        <v>2075</v>
      </c>
      <c r="D582" s="46" t="s">
        <v>2075</v>
      </c>
      <c r="E582" s="364" t="s">
        <v>2075</v>
      </c>
      <c r="F582" s="364" t="s">
        <v>2075</v>
      </c>
    </row>
    <row r="583" spans="1:6" ht="36" x14ac:dyDescent="0.25">
      <c r="A583" s="42" t="s">
        <v>1457</v>
      </c>
      <c r="B583" s="53" t="s">
        <v>2046</v>
      </c>
      <c r="C583" s="56" t="s">
        <v>7</v>
      </c>
      <c r="D583" s="46">
        <v>245.58999999999997</v>
      </c>
      <c r="E583" s="364">
        <v>17.495744000000002</v>
      </c>
      <c r="F583" s="364">
        <v>4296.7797689600002</v>
      </c>
    </row>
    <row r="584" spans="1:6" ht="36" x14ac:dyDescent="0.25">
      <c r="A584" s="42" t="s">
        <v>1460</v>
      </c>
      <c r="B584" s="53" t="s">
        <v>2047</v>
      </c>
      <c r="C584" s="56" t="s">
        <v>7</v>
      </c>
      <c r="D584" s="46">
        <v>245.58999999999997</v>
      </c>
      <c r="E584" s="364">
        <v>67.613742404000007</v>
      </c>
      <c r="F584" s="364">
        <v>16605.25899699836</v>
      </c>
    </row>
    <row r="585" spans="1:6" ht="24" x14ac:dyDescent="0.25">
      <c r="A585" s="42" t="s">
        <v>1462</v>
      </c>
      <c r="B585" s="44" t="s">
        <v>2050</v>
      </c>
      <c r="C585" s="45" t="s">
        <v>9</v>
      </c>
      <c r="D585" s="46">
        <v>37.32</v>
      </c>
      <c r="E585" s="364">
        <v>83.314885161600017</v>
      </c>
      <c r="F585" s="364">
        <v>3109.3115142309125</v>
      </c>
    </row>
    <row r="586" spans="1:6" ht="36" x14ac:dyDescent="0.25">
      <c r="A586" s="42" t="s">
        <v>1760</v>
      </c>
      <c r="B586" s="53" t="s">
        <v>662</v>
      </c>
      <c r="C586" s="56" t="s">
        <v>180</v>
      </c>
      <c r="D586" s="46">
        <v>3.5613250000000005</v>
      </c>
      <c r="E586" s="364">
        <v>3687.5539560000002</v>
      </c>
      <c r="F586" s="364">
        <v>13132.578092351703</v>
      </c>
    </row>
    <row r="587" spans="1:6" x14ac:dyDescent="0.25">
      <c r="A587" s="50">
        <v>21</v>
      </c>
      <c r="B587" s="55" t="s">
        <v>576</v>
      </c>
      <c r="C587" s="45" t="s">
        <v>2075</v>
      </c>
      <c r="D587" s="46" t="s">
        <v>2075</v>
      </c>
      <c r="E587" s="364" t="s">
        <v>2075</v>
      </c>
      <c r="F587" s="364" t="s">
        <v>2075</v>
      </c>
    </row>
    <row r="588" spans="1:6" s="113" customFormat="1" x14ac:dyDescent="0.2">
      <c r="A588" s="131" t="s">
        <v>1485</v>
      </c>
      <c r="B588" s="55" t="s">
        <v>1501</v>
      </c>
      <c r="C588" s="45" t="s">
        <v>2075</v>
      </c>
      <c r="D588" s="46" t="s">
        <v>2075</v>
      </c>
      <c r="E588" s="364" t="s">
        <v>2075</v>
      </c>
      <c r="F588" s="364" t="s">
        <v>2075</v>
      </c>
    </row>
    <row r="589" spans="1:6" s="113" customFormat="1" ht="24" x14ac:dyDescent="0.2">
      <c r="A589" s="131" t="s">
        <v>1491</v>
      </c>
      <c r="B589" s="136" t="s">
        <v>2051</v>
      </c>
      <c r="C589" s="137" t="s">
        <v>42</v>
      </c>
      <c r="D589" s="46">
        <v>5</v>
      </c>
      <c r="E589" s="364">
        <v>249.854862</v>
      </c>
      <c r="F589" s="364">
        <v>1249.27431</v>
      </c>
    </row>
    <row r="590" spans="1:6" s="113" customFormat="1" ht="24" x14ac:dyDescent="0.2">
      <c r="A590" s="131" t="s">
        <v>1493</v>
      </c>
      <c r="B590" s="136" t="s">
        <v>2052</v>
      </c>
      <c r="C590" s="137" t="s">
        <v>42</v>
      </c>
      <c r="D590" s="46">
        <v>2</v>
      </c>
      <c r="E590" s="364">
        <v>829.60977900000012</v>
      </c>
      <c r="F590" s="364">
        <v>1659.2195580000002</v>
      </c>
    </row>
    <row r="591" spans="1:6" s="113" customFormat="1" ht="36" x14ac:dyDescent="0.2">
      <c r="A591" s="131" t="s">
        <v>1495</v>
      </c>
      <c r="B591" s="136" t="s">
        <v>804</v>
      </c>
      <c r="C591" s="137" t="s">
        <v>42</v>
      </c>
      <c r="D591" s="46">
        <v>7</v>
      </c>
      <c r="E591" s="364">
        <v>49.022636000000006</v>
      </c>
      <c r="F591" s="364">
        <v>343.15845200000001</v>
      </c>
    </row>
    <row r="592" spans="1:6" s="113" customFormat="1" ht="24" x14ac:dyDescent="0.2">
      <c r="A592" s="131" t="s">
        <v>1496</v>
      </c>
      <c r="B592" s="136" t="s">
        <v>1505</v>
      </c>
      <c r="C592" s="137" t="s">
        <v>9</v>
      </c>
      <c r="D592" s="46">
        <v>28</v>
      </c>
      <c r="E592" s="364">
        <v>28.336556000000002</v>
      </c>
      <c r="F592" s="364">
        <v>793.42356800000005</v>
      </c>
    </row>
    <row r="593" spans="1:6" s="113" customFormat="1" x14ac:dyDescent="0.2">
      <c r="A593" s="138" t="s">
        <v>1487</v>
      </c>
      <c r="B593" s="55" t="s">
        <v>1506</v>
      </c>
      <c r="C593" s="45" t="s">
        <v>2075</v>
      </c>
      <c r="D593" s="46" t="s">
        <v>2075</v>
      </c>
      <c r="E593" s="364" t="s">
        <v>2075</v>
      </c>
      <c r="F593" s="364" t="s">
        <v>2075</v>
      </c>
    </row>
    <row r="594" spans="1:6" s="113" customFormat="1" ht="48" x14ac:dyDescent="0.2">
      <c r="A594" s="131" t="s">
        <v>1012</v>
      </c>
      <c r="B594" s="136" t="s">
        <v>1509</v>
      </c>
      <c r="C594" s="137" t="s">
        <v>42</v>
      </c>
      <c r="D594" s="46">
        <v>17</v>
      </c>
      <c r="E594" s="364">
        <v>43.522226000000003</v>
      </c>
      <c r="F594" s="364">
        <v>739.8778420000001</v>
      </c>
    </row>
    <row r="595" spans="1:6" s="113" customFormat="1" x14ac:dyDescent="0.2">
      <c r="A595" s="138" t="s">
        <v>1488</v>
      </c>
      <c r="B595" s="55" t="s">
        <v>1510</v>
      </c>
      <c r="C595" s="45" t="s">
        <v>2075</v>
      </c>
      <c r="D595" s="46" t="s">
        <v>2075</v>
      </c>
      <c r="E595" s="364" t="s">
        <v>2075</v>
      </c>
      <c r="F595" s="364" t="s">
        <v>2075</v>
      </c>
    </row>
    <row r="596" spans="1:6" s="113" customFormat="1" ht="36" x14ac:dyDescent="0.2">
      <c r="A596" s="131" t="s">
        <v>1013</v>
      </c>
      <c r="B596" s="136" t="s">
        <v>1592</v>
      </c>
      <c r="C596" s="137" t="s">
        <v>42</v>
      </c>
      <c r="D596" s="46">
        <v>12</v>
      </c>
      <c r="E596" s="364">
        <v>38.330269999999999</v>
      </c>
      <c r="F596" s="364">
        <v>459.96323999999998</v>
      </c>
    </row>
    <row r="597" spans="1:6" s="113" customFormat="1" ht="36" x14ac:dyDescent="0.2">
      <c r="A597" s="131" t="s">
        <v>1014</v>
      </c>
      <c r="B597" s="136" t="s">
        <v>1593</v>
      </c>
      <c r="C597" s="137" t="s">
        <v>42</v>
      </c>
      <c r="D597" s="46">
        <v>3</v>
      </c>
      <c r="E597" s="364">
        <v>38.330269999999999</v>
      </c>
      <c r="F597" s="364">
        <v>114.99081</v>
      </c>
    </row>
    <row r="598" spans="1:6" x14ac:dyDescent="0.25">
      <c r="A598" s="50" t="s">
        <v>1656</v>
      </c>
      <c r="B598" s="55" t="s">
        <v>1512</v>
      </c>
      <c r="C598" s="45" t="s">
        <v>2075</v>
      </c>
      <c r="D598" s="46" t="s">
        <v>2075</v>
      </c>
      <c r="E598" s="364" t="s">
        <v>2075</v>
      </c>
      <c r="F598" s="364" t="s">
        <v>2075</v>
      </c>
    </row>
    <row r="599" spans="1:6" ht="180" x14ac:dyDescent="0.25">
      <c r="A599" s="42" t="s">
        <v>1657</v>
      </c>
      <c r="B599" s="44" t="s">
        <v>1514</v>
      </c>
      <c r="C599" s="45" t="s">
        <v>42</v>
      </c>
      <c r="D599" s="46">
        <v>4</v>
      </c>
      <c r="E599" s="364">
        <v>3458.2158596514287</v>
      </c>
      <c r="F599" s="364">
        <v>13832.863438605715</v>
      </c>
    </row>
    <row r="600" spans="1:6" ht="180" x14ac:dyDescent="0.25">
      <c r="A600" s="42" t="s">
        <v>1658</v>
      </c>
      <c r="B600" s="44" t="s">
        <v>1516</v>
      </c>
      <c r="C600" s="45" t="s">
        <v>42</v>
      </c>
      <c r="D600" s="46">
        <v>5</v>
      </c>
      <c r="E600" s="364">
        <v>3929.6466979999996</v>
      </c>
      <c r="F600" s="364">
        <v>19648.233489999999</v>
      </c>
    </row>
    <row r="601" spans="1:6" ht="180" x14ac:dyDescent="0.25">
      <c r="A601" s="42" t="s">
        <v>1659</v>
      </c>
      <c r="B601" s="44" t="s">
        <v>1518</v>
      </c>
      <c r="C601" s="45" t="s">
        <v>42</v>
      </c>
      <c r="D601" s="46">
        <v>1</v>
      </c>
      <c r="E601" s="364">
        <v>4367.6505699999998</v>
      </c>
      <c r="F601" s="364">
        <v>4367.6505699999998</v>
      </c>
    </row>
    <row r="602" spans="1:6" ht="180" x14ac:dyDescent="0.25">
      <c r="A602" s="42" t="s">
        <v>1660</v>
      </c>
      <c r="B602" s="44" t="s">
        <v>1520</v>
      </c>
      <c r="C602" s="45" t="s">
        <v>42</v>
      </c>
      <c r="D602" s="46">
        <v>1</v>
      </c>
      <c r="E602" s="364">
        <v>7408.2943599999999</v>
      </c>
      <c r="F602" s="364">
        <v>7408.2943599999999</v>
      </c>
    </row>
    <row r="603" spans="1:6" ht="144" x14ac:dyDescent="0.25">
      <c r="A603" s="42" t="s">
        <v>1661</v>
      </c>
      <c r="B603" s="44" t="s">
        <v>1522</v>
      </c>
      <c r="C603" s="45" t="s">
        <v>42</v>
      </c>
      <c r="D603" s="46">
        <v>13</v>
      </c>
      <c r="E603" s="364">
        <v>8529.8187419999995</v>
      </c>
      <c r="F603" s="364">
        <v>110887.643646</v>
      </c>
    </row>
    <row r="604" spans="1:6" ht="24" x14ac:dyDescent="0.25">
      <c r="A604" s="42" t="s">
        <v>1662</v>
      </c>
      <c r="B604" s="44" t="s">
        <v>1524</v>
      </c>
      <c r="C604" s="45" t="s">
        <v>42</v>
      </c>
      <c r="D604" s="46">
        <v>3</v>
      </c>
      <c r="E604" s="364">
        <v>813.80746450941888</v>
      </c>
      <c r="F604" s="364">
        <v>2441.4223935282566</v>
      </c>
    </row>
    <row r="605" spans="1:6" ht="24" x14ac:dyDescent="0.25">
      <c r="A605" s="42" t="s">
        <v>1663</v>
      </c>
      <c r="B605" s="44" t="s">
        <v>1526</v>
      </c>
      <c r="C605" s="45" t="s">
        <v>42</v>
      </c>
      <c r="D605" s="46">
        <v>3</v>
      </c>
      <c r="E605" s="364">
        <v>1059.7764538000001</v>
      </c>
      <c r="F605" s="364">
        <v>3179.3293614000004</v>
      </c>
    </row>
    <row r="606" spans="1:6" ht="24" x14ac:dyDescent="0.25">
      <c r="A606" s="42" t="s">
        <v>1664</v>
      </c>
      <c r="B606" s="44" t="s">
        <v>1528</v>
      </c>
      <c r="C606" s="45" t="s">
        <v>42</v>
      </c>
      <c r="D606" s="46">
        <v>3</v>
      </c>
      <c r="E606" s="364">
        <v>1167.8387725094187</v>
      </c>
      <c r="F606" s="364">
        <v>3503.516317528256</v>
      </c>
    </row>
    <row r="607" spans="1:6" x14ac:dyDescent="0.25">
      <c r="A607" s="42" t="s">
        <v>1665</v>
      </c>
      <c r="B607" s="44" t="s">
        <v>1530</v>
      </c>
      <c r="C607" s="45" t="s">
        <v>1531</v>
      </c>
      <c r="D607" s="46">
        <v>7</v>
      </c>
      <c r="E607" s="364">
        <v>51.53497650941884</v>
      </c>
      <c r="F607" s="364">
        <v>360.74483556593191</v>
      </c>
    </row>
    <row r="608" spans="1:6" x14ac:dyDescent="0.25">
      <c r="A608" s="42" t="s">
        <v>1666</v>
      </c>
      <c r="B608" s="44" t="s">
        <v>1533</v>
      </c>
      <c r="C608" s="45" t="s">
        <v>1531</v>
      </c>
      <c r="D608" s="46">
        <v>14</v>
      </c>
      <c r="E608" s="364">
        <v>55.041200000000003</v>
      </c>
      <c r="F608" s="364">
        <v>770.57680000000005</v>
      </c>
    </row>
    <row r="609" spans="1:6" x14ac:dyDescent="0.25">
      <c r="A609" s="42" t="s">
        <v>1667</v>
      </c>
      <c r="B609" s="44" t="s">
        <v>1535</v>
      </c>
      <c r="C609" s="45" t="s">
        <v>1531</v>
      </c>
      <c r="D609" s="46">
        <v>13</v>
      </c>
      <c r="E609" s="364">
        <v>0</v>
      </c>
      <c r="F609" s="364">
        <v>0</v>
      </c>
    </row>
    <row r="610" spans="1:6" ht="24" x14ac:dyDescent="0.25">
      <c r="A610" s="42" t="s">
        <v>1668</v>
      </c>
      <c r="B610" s="44" t="s">
        <v>1537</v>
      </c>
      <c r="C610" s="45" t="s">
        <v>1531</v>
      </c>
      <c r="D610" s="46">
        <v>7</v>
      </c>
      <c r="E610" s="364">
        <v>185.33069900000004</v>
      </c>
      <c r="F610" s="364">
        <v>1297.3148930000002</v>
      </c>
    </row>
    <row r="611" spans="1:6" ht="24" x14ac:dyDescent="0.25">
      <c r="A611" s="42" t="s">
        <v>1669</v>
      </c>
      <c r="B611" s="44" t="s">
        <v>1539</v>
      </c>
      <c r="C611" s="45" t="s">
        <v>9</v>
      </c>
      <c r="D611" s="46">
        <v>6</v>
      </c>
      <c r="E611" s="364">
        <v>30.640445</v>
      </c>
      <c r="F611" s="364">
        <v>183.84267</v>
      </c>
    </row>
    <row r="612" spans="1:6" ht="24" x14ac:dyDescent="0.25">
      <c r="A612" s="42" t="s">
        <v>1670</v>
      </c>
      <c r="B612" s="44" t="s">
        <v>1541</v>
      </c>
      <c r="C612" s="45" t="s">
        <v>9</v>
      </c>
      <c r="D612" s="46">
        <v>20</v>
      </c>
      <c r="E612" s="364">
        <v>32.267161999999999</v>
      </c>
      <c r="F612" s="364">
        <v>645.34323999999992</v>
      </c>
    </row>
    <row r="613" spans="1:6" ht="24" x14ac:dyDescent="0.25">
      <c r="A613" s="42" t="s">
        <v>1671</v>
      </c>
      <c r="B613" s="44" t="s">
        <v>1543</v>
      </c>
      <c r="C613" s="45" t="s">
        <v>9</v>
      </c>
      <c r="D613" s="46">
        <v>33</v>
      </c>
      <c r="E613" s="364">
        <v>33.566195</v>
      </c>
      <c r="F613" s="364">
        <v>1107.6844350000001</v>
      </c>
    </row>
    <row r="614" spans="1:6" ht="24" x14ac:dyDescent="0.25">
      <c r="A614" s="42" t="s">
        <v>1672</v>
      </c>
      <c r="B614" s="44" t="s">
        <v>1545</v>
      </c>
      <c r="C614" s="45" t="s">
        <v>9</v>
      </c>
      <c r="D614" s="46">
        <v>14</v>
      </c>
      <c r="E614" s="364">
        <v>35.649328999999994</v>
      </c>
      <c r="F614" s="364">
        <v>499.09060599999992</v>
      </c>
    </row>
    <row r="615" spans="1:6" ht="36" x14ac:dyDescent="0.25">
      <c r="A615" s="42" t="s">
        <v>1673</v>
      </c>
      <c r="B615" s="44" t="s">
        <v>1547</v>
      </c>
      <c r="C615" s="45" t="s">
        <v>1531</v>
      </c>
      <c r="D615" s="46">
        <v>9</v>
      </c>
      <c r="E615" s="364">
        <v>278.54242915240002</v>
      </c>
      <c r="F615" s="364">
        <v>2506.8818623716002</v>
      </c>
    </row>
    <row r="616" spans="1:6" x14ac:dyDescent="0.25">
      <c r="A616" s="42" t="s">
        <v>1674</v>
      </c>
      <c r="B616" s="44" t="s">
        <v>1549</v>
      </c>
      <c r="C616" s="45" t="s">
        <v>1531</v>
      </c>
      <c r="D616" s="46">
        <v>17</v>
      </c>
      <c r="E616" s="364">
        <v>91.346907000000002</v>
      </c>
      <c r="F616" s="364">
        <v>1552.8974190000001</v>
      </c>
    </row>
    <row r="617" spans="1:6" x14ac:dyDescent="0.25">
      <c r="A617" s="42" t="s">
        <v>1675</v>
      </c>
      <c r="B617" s="44" t="s">
        <v>1551</v>
      </c>
      <c r="C617" s="45" t="s">
        <v>9</v>
      </c>
      <c r="D617" s="46">
        <v>6</v>
      </c>
      <c r="E617" s="364">
        <v>90.745634945000006</v>
      </c>
      <c r="F617" s="364">
        <v>544.47380967000004</v>
      </c>
    </row>
    <row r="618" spans="1:6" x14ac:dyDescent="0.25">
      <c r="A618" s="42" t="s">
        <v>1676</v>
      </c>
      <c r="B618" s="44" t="s">
        <v>1553</v>
      </c>
      <c r="C618" s="45" t="s">
        <v>9</v>
      </c>
      <c r="D618" s="46">
        <v>20</v>
      </c>
      <c r="E618" s="364">
        <v>130.79447124500001</v>
      </c>
      <c r="F618" s="364">
        <v>2615.8894249000004</v>
      </c>
    </row>
    <row r="619" spans="1:6" x14ac:dyDescent="0.25">
      <c r="A619" s="42" t="s">
        <v>1677</v>
      </c>
      <c r="B619" s="44" t="s">
        <v>1555</v>
      </c>
      <c r="C619" s="45" t="s">
        <v>9</v>
      </c>
      <c r="D619" s="46">
        <v>33</v>
      </c>
      <c r="E619" s="364">
        <v>68.976884644999998</v>
      </c>
      <c r="F619" s="364">
        <v>2276.2371932850001</v>
      </c>
    </row>
    <row r="620" spans="1:6" x14ac:dyDescent="0.25">
      <c r="A620" s="42" t="s">
        <v>1678</v>
      </c>
      <c r="B620" s="44" t="s">
        <v>1557</v>
      </c>
      <c r="C620" s="45" t="s">
        <v>9</v>
      </c>
      <c r="D620" s="46">
        <v>14</v>
      </c>
      <c r="E620" s="364">
        <v>57.648380645000003</v>
      </c>
      <c r="F620" s="364">
        <v>807.0773290300001</v>
      </c>
    </row>
    <row r="621" spans="1:6" x14ac:dyDescent="0.25">
      <c r="A621" s="42" t="s">
        <v>1679</v>
      </c>
      <c r="B621" s="44" t="s">
        <v>1559</v>
      </c>
      <c r="C621" s="45" t="s">
        <v>1531</v>
      </c>
      <c r="D621" s="46">
        <v>13</v>
      </c>
      <c r="E621" s="364">
        <v>145.04542116000002</v>
      </c>
      <c r="F621" s="364">
        <v>1885.5904750800003</v>
      </c>
    </row>
    <row r="622" spans="1:6" x14ac:dyDescent="0.25">
      <c r="A622" s="42" t="s">
        <v>1680</v>
      </c>
      <c r="B622" s="44" t="s">
        <v>1561</v>
      </c>
      <c r="C622" s="45" t="s">
        <v>1531</v>
      </c>
      <c r="D622" s="46">
        <v>1</v>
      </c>
      <c r="E622" s="364">
        <v>271.42611815999999</v>
      </c>
      <c r="F622" s="364">
        <v>271.42611815999999</v>
      </c>
    </row>
    <row r="623" spans="1:6" x14ac:dyDescent="0.25">
      <c r="A623" s="42" t="s">
        <v>1681</v>
      </c>
      <c r="B623" s="44" t="s">
        <v>1563</v>
      </c>
      <c r="C623" s="45" t="s">
        <v>1531</v>
      </c>
      <c r="D623" s="46">
        <v>9</v>
      </c>
      <c r="E623" s="364">
        <v>185.37395916</v>
      </c>
      <c r="F623" s="364">
        <v>1668.3656324399999</v>
      </c>
    </row>
    <row r="624" spans="1:6" x14ac:dyDescent="0.25">
      <c r="A624" s="42" t="s">
        <v>1682</v>
      </c>
      <c r="B624" s="44" t="s">
        <v>1565</v>
      </c>
      <c r="C624" s="45" t="s">
        <v>1531</v>
      </c>
      <c r="D624" s="46">
        <v>10</v>
      </c>
      <c r="E624" s="364">
        <v>261.91157915999997</v>
      </c>
      <c r="F624" s="364">
        <v>2619.1157915999997</v>
      </c>
    </row>
    <row r="625" spans="1:6" x14ac:dyDescent="0.25">
      <c r="A625" s="42" t="s">
        <v>1683</v>
      </c>
      <c r="B625" s="44" t="s">
        <v>1567</v>
      </c>
      <c r="C625" s="45" t="s">
        <v>1531</v>
      </c>
      <c r="D625" s="46">
        <v>6</v>
      </c>
      <c r="E625" s="364">
        <v>68.098196160000001</v>
      </c>
      <c r="F625" s="364">
        <v>408.58917696000003</v>
      </c>
    </row>
    <row r="626" spans="1:6" x14ac:dyDescent="0.25">
      <c r="A626" s="42" t="s">
        <v>1684</v>
      </c>
      <c r="B626" s="44" t="s">
        <v>1569</v>
      </c>
      <c r="C626" s="45" t="s">
        <v>1531</v>
      </c>
      <c r="D626" s="46">
        <v>3</v>
      </c>
      <c r="E626" s="364">
        <v>82.305638160000001</v>
      </c>
      <c r="F626" s="364">
        <v>246.91691448</v>
      </c>
    </row>
    <row r="627" spans="1:6" x14ac:dyDescent="0.25">
      <c r="A627" s="42" t="s">
        <v>1685</v>
      </c>
      <c r="B627" s="44" t="s">
        <v>1571</v>
      </c>
      <c r="C627" s="45" t="s">
        <v>1531</v>
      </c>
      <c r="D627" s="46">
        <v>1</v>
      </c>
      <c r="E627" s="364">
        <v>17.178443159999997</v>
      </c>
      <c r="F627" s="364">
        <v>17.178443159999997</v>
      </c>
    </row>
    <row r="628" spans="1:6" x14ac:dyDescent="0.25">
      <c r="A628" s="42" t="s">
        <v>1686</v>
      </c>
      <c r="B628" s="44" t="s">
        <v>1573</v>
      </c>
      <c r="C628" s="45" t="s">
        <v>1531</v>
      </c>
      <c r="D628" s="46">
        <v>1</v>
      </c>
      <c r="E628" s="364">
        <v>75.833879160000009</v>
      </c>
      <c r="F628" s="364">
        <v>75.833879160000009</v>
      </c>
    </row>
    <row r="629" spans="1:6" ht="36" x14ac:dyDescent="0.25">
      <c r="A629" s="42" t="s">
        <v>1687</v>
      </c>
      <c r="B629" s="44" t="s">
        <v>1575</v>
      </c>
      <c r="C629" s="45" t="s">
        <v>9</v>
      </c>
      <c r="D629" s="46">
        <v>23.42</v>
      </c>
      <c r="E629" s="364">
        <v>100.66460640000003</v>
      </c>
      <c r="F629" s="364">
        <v>2357.5650818880008</v>
      </c>
    </row>
    <row r="630" spans="1:6" ht="36" x14ac:dyDescent="0.25">
      <c r="A630" s="42" t="s">
        <v>1688</v>
      </c>
      <c r="B630" s="44" t="s">
        <v>1577</v>
      </c>
      <c r="C630" s="45" t="s">
        <v>9</v>
      </c>
      <c r="D630" s="46">
        <v>4.5</v>
      </c>
      <c r="E630" s="364">
        <v>100.66694700000002</v>
      </c>
      <c r="F630" s="364">
        <v>453.00126150000011</v>
      </c>
    </row>
    <row r="631" spans="1:6" ht="36" x14ac:dyDescent="0.25">
      <c r="A631" s="42" t="s">
        <v>1689</v>
      </c>
      <c r="B631" s="44" t="s">
        <v>1579</v>
      </c>
      <c r="C631" s="45" t="s">
        <v>9</v>
      </c>
      <c r="D631" s="46">
        <v>10.8</v>
      </c>
      <c r="E631" s="364">
        <v>133.0889382</v>
      </c>
      <c r="F631" s="364">
        <v>1437.3605325600001</v>
      </c>
    </row>
    <row r="632" spans="1:6" x14ac:dyDescent="0.25">
      <c r="A632" s="50" t="s">
        <v>847</v>
      </c>
      <c r="B632" s="55" t="s">
        <v>578</v>
      </c>
      <c r="C632" s="45" t="s">
        <v>2075</v>
      </c>
      <c r="D632" s="46" t="s">
        <v>2075</v>
      </c>
      <c r="E632" s="364" t="s">
        <v>2075</v>
      </c>
      <c r="F632" s="364" t="s">
        <v>2075</v>
      </c>
    </row>
    <row r="633" spans="1:6" x14ac:dyDescent="0.25">
      <c r="A633" s="50" t="s">
        <v>1690</v>
      </c>
      <c r="B633" s="55" t="s">
        <v>1581</v>
      </c>
      <c r="C633" s="45" t="s">
        <v>2075</v>
      </c>
      <c r="D633" s="46" t="s">
        <v>2075</v>
      </c>
      <c r="E633" s="364" t="s">
        <v>2075</v>
      </c>
      <c r="F633" s="364" t="s">
        <v>2075</v>
      </c>
    </row>
    <row r="634" spans="1:6" x14ac:dyDescent="0.25">
      <c r="A634" s="42" t="s">
        <v>1691</v>
      </c>
      <c r="B634" s="44" t="s">
        <v>1582</v>
      </c>
      <c r="C634" s="56" t="s">
        <v>7</v>
      </c>
      <c r="D634" s="46">
        <v>180</v>
      </c>
      <c r="E634" s="364">
        <v>30.071360000000002</v>
      </c>
      <c r="F634" s="364">
        <v>5412.8448000000008</v>
      </c>
    </row>
    <row r="635" spans="1:6" x14ac:dyDescent="0.25">
      <c r="A635" s="85" t="s">
        <v>1692</v>
      </c>
      <c r="B635" s="44" t="s">
        <v>1583</v>
      </c>
      <c r="C635" s="56" t="s">
        <v>7</v>
      </c>
      <c r="D635" s="46">
        <v>60</v>
      </c>
      <c r="E635" s="364">
        <v>13.558351</v>
      </c>
      <c r="F635" s="364">
        <v>813.50106000000005</v>
      </c>
    </row>
    <row r="636" spans="1:6" x14ac:dyDescent="0.25">
      <c r="A636" s="42" t="s">
        <v>1693</v>
      </c>
      <c r="B636" s="44" t="s">
        <v>1584</v>
      </c>
      <c r="C636" s="56" t="s">
        <v>42</v>
      </c>
      <c r="D636" s="46">
        <v>4</v>
      </c>
      <c r="E636" s="364">
        <v>898.06419084180004</v>
      </c>
      <c r="F636" s="364">
        <v>3592.2567633672002</v>
      </c>
    </row>
    <row r="637" spans="1:6" x14ac:dyDescent="0.25">
      <c r="A637" s="42" t="s">
        <v>1694</v>
      </c>
      <c r="B637" s="44" t="s">
        <v>1845</v>
      </c>
      <c r="C637" s="56" t="s">
        <v>42</v>
      </c>
      <c r="D637" s="46">
        <v>4</v>
      </c>
      <c r="E637" s="364">
        <v>850.91530100000011</v>
      </c>
      <c r="F637" s="364">
        <v>3403.6612040000005</v>
      </c>
    </row>
    <row r="638" spans="1:6" x14ac:dyDescent="0.25">
      <c r="A638" s="50">
        <v>24</v>
      </c>
      <c r="B638" s="55" t="s">
        <v>581</v>
      </c>
      <c r="C638" s="45" t="s">
        <v>2075</v>
      </c>
      <c r="D638" s="46" t="s">
        <v>2075</v>
      </c>
      <c r="E638" s="364" t="s">
        <v>2075</v>
      </c>
      <c r="F638" s="364" t="s">
        <v>2075</v>
      </c>
    </row>
    <row r="639" spans="1:6" x14ac:dyDescent="0.25">
      <c r="A639" s="50" t="s">
        <v>561</v>
      </c>
      <c r="B639" s="55" t="s">
        <v>1585</v>
      </c>
      <c r="C639" s="45" t="s">
        <v>2075</v>
      </c>
      <c r="D639" s="46" t="s">
        <v>2075</v>
      </c>
      <c r="E639" s="364" t="s">
        <v>2075</v>
      </c>
      <c r="F639" s="364" t="s">
        <v>2075</v>
      </c>
    </row>
    <row r="640" spans="1:6" ht="24" x14ac:dyDescent="0.25">
      <c r="A640" s="42" t="s">
        <v>1695</v>
      </c>
      <c r="B640" s="59" t="s">
        <v>1936</v>
      </c>
      <c r="C640" s="56" t="s">
        <v>180</v>
      </c>
      <c r="D640" s="46">
        <v>4.519499999999999</v>
      </c>
      <c r="E640" s="364">
        <v>46.351655999999998</v>
      </c>
      <c r="F640" s="364">
        <v>209.48630929199996</v>
      </c>
    </row>
    <row r="641" spans="1:6" ht="24" x14ac:dyDescent="0.25">
      <c r="A641" s="42" t="s">
        <v>1696</v>
      </c>
      <c r="B641" s="59" t="s">
        <v>222</v>
      </c>
      <c r="C641" s="73" t="s">
        <v>180</v>
      </c>
      <c r="D641" s="46">
        <v>0.36075000000000002</v>
      </c>
      <c r="E641" s="364">
        <v>370.32164180320007</v>
      </c>
      <c r="F641" s="364">
        <v>133.59353228050443</v>
      </c>
    </row>
    <row r="642" spans="1:6" ht="24" x14ac:dyDescent="0.25">
      <c r="A642" s="42" t="s">
        <v>1697</v>
      </c>
      <c r="B642" s="59" t="s">
        <v>584</v>
      </c>
      <c r="C642" s="73" t="s">
        <v>9</v>
      </c>
      <c r="D642" s="46">
        <v>28</v>
      </c>
      <c r="E642" s="364">
        <v>28.593429703693083</v>
      </c>
      <c r="F642" s="364">
        <v>800.61603170340629</v>
      </c>
    </row>
    <row r="643" spans="1:6" x14ac:dyDescent="0.25">
      <c r="A643" s="42" t="s">
        <v>1698</v>
      </c>
      <c r="B643" s="59" t="s">
        <v>2011</v>
      </c>
      <c r="C643" s="56" t="s">
        <v>180</v>
      </c>
      <c r="D643" s="46">
        <v>1.6334999999999988</v>
      </c>
      <c r="E643" s="364">
        <v>50.554368738999997</v>
      </c>
      <c r="F643" s="364">
        <v>82.580561335156432</v>
      </c>
    </row>
    <row r="644" spans="1:6" ht="24" x14ac:dyDescent="0.25">
      <c r="A644" s="42" t="s">
        <v>1699</v>
      </c>
      <c r="B644" s="59" t="s">
        <v>2012</v>
      </c>
      <c r="C644" s="46" t="s">
        <v>809</v>
      </c>
      <c r="D644" s="46">
        <v>0.112554</v>
      </c>
      <c r="E644" s="364">
        <v>1439.6583979239999</v>
      </c>
      <c r="F644" s="364">
        <v>162.03931131993789</v>
      </c>
    </row>
    <row r="645" spans="1:6" ht="24" x14ac:dyDescent="0.25">
      <c r="A645" s="42" t="s">
        <v>1700</v>
      </c>
      <c r="B645" s="53" t="s">
        <v>179</v>
      </c>
      <c r="C645" s="46" t="s">
        <v>180</v>
      </c>
      <c r="D645" s="46">
        <v>3.7518000000000002</v>
      </c>
      <c r="E645" s="364">
        <v>16.300592764300003</v>
      </c>
      <c r="F645" s="364">
        <v>61.156563933100756</v>
      </c>
    </row>
    <row r="646" spans="1:6" ht="24" x14ac:dyDescent="0.25">
      <c r="A646" s="42" t="s">
        <v>1701</v>
      </c>
      <c r="B646" s="59" t="s">
        <v>250</v>
      </c>
      <c r="C646" s="73" t="s">
        <v>7</v>
      </c>
      <c r="D646" s="46">
        <v>4.1099999999999994</v>
      </c>
      <c r="E646" s="364">
        <v>72.057864675000019</v>
      </c>
      <c r="F646" s="364">
        <v>296.15782381425004</v>
      </c>
    </row>
    <row r="647" spans="1:6" ht="24" x14ac:dyDescent="0.25">
      <c r="A647" s="42" t="s">
        <v>1702</v>
      </c>
      <c r="B647" s="59" t="s">
        <v>2053</v>
      </c>
      <c r="C647" s="73" t="s">
        <v>1587</v>
      </c>
      <c r="D647" s="46">
        <v>12.968027210884355</v>
      </c>
      <c r="E647" s="364">
        <v>16.715857</v>
      </c>
      <c r="F647" s="364">
        <v>216.77168842925172</v>
      </c>
    </row>
    <row r="648" spans="1:6" ht="24" x14ac:dyDescent="0.25">
      <c r="A648" s="42" t="s">
        <v>1703</v>
      </c>
      <c r="B648" s="53" t="s">
        <v>589</v>
      </c>
      <c r="C648" s="45" t="s">
        <v>180</v>
      </c>
      <c r="D648" s="46">
        <v>2.5994999999999999</v>
      </c>
      <c r="E648" s="364">
        <v>789.14524199999994</v>
      </c>
      <c r="F648" s="364">
        <v>2051.3830565789999</v>
      </c>
    </row>
    <row r="649" spans="1:6" ht="36" x14ac:dyDescent="0.25">
      <c r="A649" s="42" t="s">
        <v>1704</v>
      </c>
      <c r="B649" s="53" t="s">
        <v>592</v>
      </c>
      <c r="C649" s="73" t="s">
        <v>7</v>
      </c>
      <c r="D649" s="46">
        <v>13.29</v>
      </c>
      <c r="E649" s="364">
        <v>6.8077527519999999</v>
      </c>
      <c r="F649" s="364">
        <v>90.475034074079986</v>
      </c>
    </row>
    <row r="650" spans="1:6" ht="36" x14ac:dyDescent="0.25">
      <c r="A650" s="42" t="s">
        <v>1705</v>
      </c>
      <c r="B650" s="53" t="s">
        <v>595</v>
      </c>
      <c r="C650" s="73" t="s">
        <v>7</v>
      </c>
      <c r="D650" s="46">
        <v>13.29</v>
      </c>
      <c r="E650" s="364">
        <v>39.274620825</v>
      </c>
      <c r="F650" s="364">
        <v>521.95971076424996</v>
      </c>
    </row>
    <row r="651" spans="1:6" ht="24" x14ac:dyDescent="0.25">
      <c r="A651" s="42" t="s">
        <v>1706</v>
      </c>
      <c r="B651" s="59" t="s">
        <v>1938</v>
      </c>
      <c r="C651" s="73" t="s">
        <v>7</v>
      </c>
      <c r="D651" s="46">
        <v>10.115</v>
      </c>
      <c r="E651" s="364">
        <v>32.635730281600004</v>
      </c>
      <c r="F651" s="364">
        <v>330.11041179838406</v>
      </c>
    </row>
    <row r="652" spans="1:6" ht="24" x14ac:dyDescent="0.25">
      <c r="A652" s="42" t="s">
        <v>1707</v>
      </c>
      <c r="B652" s="59" t="s">
        <v>1850</v>
      </c>
      <c r="C652" s="73" t="s">
        <v>7</v>
      </c>
      <c r="D652" s="46">
        <v>5.3549999999999995</v>
      </c>
      <c r="E652" s="364">
        <v>382.68568999200011</v>
      </c>
      <c r="F652" s="364">
        <v>2049.2818699071604</v>
      </c>
    </row>
    <row r="653" spans="1:6" ht="24" x14ac:dyDescent="0.25">
      <c r="A653" s="42" t="s">
        <v>1708</v>
      </c>
      <c r="B653" s="59" t="s">
        <v>645</v>
      </c>
      <c r="C653" s="73" t="s">
        <v>7</v>
      </c>
      <c r="D653" s="46">
        <v>7.2149999999999999</v>
      </c>
      <c r="E653" s="364">
        <v>392.62990800000006</v>
      </c>
      <c r="F653" s="364">
        <v>2832.8247862200005</v>
      </c>
    </row>
    <row r="654" spans="1:6" ht="24" x14ac:dyDescent="0.25">
      <c r="A654" s="42" t="s">
        <v>1709</v>
      </c>
      <c r="B654" s="59" t="s">
        <v>646</v>
      </c>
      <c r="C654" s="73" t="s">
        <v>7</v>
      </c>
      <c r="D654" s="46">
        <v>2.0549999999999997</v>
      </c>
      <c r="E654" s="364">
        <v>392.6449429920001</v>
      </c>
      <c r="F654" s="364">
        <v>806.88535784856003</v>
      </c>
    </row>
    <row r="655" spans="1:6" x14ac:dyDescent="0.25">
      <c r="A655" s="50" t="s">
        <v>564</v>
      </c>
      <c r="B655" s="55" t="s">
        <v>596</v>
      </c>
      <c r="C655" s="45" t="s">
        <v>2075</v>
      </c>
      <c r="D655" s="46" t="s">
        <v>2075</v>
      </c>
      <c r="E655" s="364" t="s">
        <v>2075</v>
      </c>
      <c r="F655" s="364" t="s">
        <v>2075</v>
      </c>
    </row>
    <row r="656" spans="1:6" ht="48" x14ac:dyDescent="0.25">
      <c r="A656" s="42" t="s">
        <v>1710</v>
      </c>
      <c r="B656" s="59" t="s">
        <v>812</v>
      </c>
      <c r="C656" s="45" t="s">
        <v>42</v>
      </c>
      <c r="D656" s="46">
        <v>15</v>
      </c>
      <c r="E656" s="364">
        <v>140.755447</v>
      </c>
      <c r="F656" s="364">
        <v>2111.3317050000001</v>
      </c>
    </row>
    <row r="657" spans="1:6" x14ac:dyDescent="0.25">
      <c r="A657" s="50" t="s">
        <v>572</v>
      </c>
      <c r="B657" s="55" t="s">
        <v>1588</v>
      </c>
      <c r="C657" s="45" t="s">
        <v>2075</v>
      </c>
      <c r="D657" s="46" t="s">
        <v>2075</v>
      </c>
      <c r="E657" s="364" t="s">
        <v>2075</v>
      </c>
      <c r="F657" s="364" t="s">
        <v>2075</v>
      </c>
    </row>
    <row r="658" spans="1:6" ht="36" x14ac:dyDescent="0.25">
      <c r="A658" s="42" t="s">
        <v>1711</v>
      </c>
      <c r="B658" s="59" t="s">
        <v>600</v>
      </c>
      <c r="C658" s="56" t="s">
        <v>42</v>
      </c>
      <c r="D658" s="46">
        <v>1</v>
      </c>
      <c r="E658" s="364">
        <v>11380.718280000003</v>
      </c>
      <c r="F658" s="364">
        <v>11380.718280000003</v>
      </c>
    </row>
    <row r="659" spans="1:6" x14ac:dyDescent="0.25">
      <c r="A659" s="50" t="s">
        <v>1712</v>
      </c>
      <c r="B659" s="55" t="s">
        <v>1589</v>
      </c>
      <c r="C659" s="45" t="s">
        <v>2075</v>
      </c>
      <c r="D659" s="60" t="s">
        <v>2075</v>
      </c>
      <c r="E659" s="364" t="s">
        <v>2075</v>
      </c>
      <c r="F659" s="364" t="s">
        <v>2075</v>
      </c>
    </row>
    <row r="660" spans="1:6" x14ac:dyDescent="0.25">
      <c r="A660" s="42" t="s">
        <v>1713</v>
      </c>
      <c r="B660" s="55" t="s">
        <v>1589</v>
      </c>
      <c r="C660" s="45" t="s">
        <v>2075</v>
      </c>
      <c r="D660" s="46" t="s">
        <v>2075</v>
      </c>
      <c r="E660" s="364" t="s">
        <v>2075</v>
      </c>
      <c r="F660" s="364" t="s">
        <v>2075</v>
      </c>
    </row>
    <row r="661" spans="1:6" ht="96" x14ac:dyDescent="0.25">
      <c r="A661" s="42" t="s">
        <v>1714</v>
      </c>
      <c r="B661" s="53" t="s">
        <v>1591</v>
      </c>
      <c r="C661" s="56" t="s">
        <v>36</v>
      </c>
      <c r="D661" s="46">
        <v>1</v>
      </c>
      <c r="E661" s="364">
        <v>148355.20000000001</v>
      </c>
      <c r="F661" s="364">
        <v>148355.20000000001</v>
      </c>
    </row>
    <row r="662" spans="1:6" x14ac:dyDescent="0.25">
      <c r="A662" s="50" t="s">
        <v>848</v>
      </c>
      <c r="B662" s="55" t="s">
        <v>1594</v>
      </c>
      <c r="C662" s="45" t="s">
        <v>2075</v>
      </c>
      <c r="D662" s="60" t="s">
        <v>2075</v>
      </c>
      <c r="E662" s="364" t="s">
        <v>2075</v>
      </c>
      <c r="F662" s="364" t="s">
        <v>2075</v>
      </c>
    </row>
    <row r="663" spans="1:6" x14ac:dyDescent="0.25">
      <c r="A663" s="50" t="s">
        <v>1763</v>
      </c>
      <c r="B663" s="55" t="s">
        <v>1595</v>
      </c>
      <c r="C663" s="45" t="s">
        <v>2075</v>
      </c>
      <c r="D663" s="46" t="s">
        <v>2075</v>
      </c>
      <c r="E663" s="364" t="s">
        <v>2075</v>
      </c>
      <c r="F663" s="364" t="s">
        <v>2075</v>
      </c>
    </row>
    <row r="664" spans="1:6" ht="36" x14ac:dyDescent="0.25">
      <c r="A664" s="42" t="s">
        <v>1764</v>
      </c>
      <c r="B664" s="53" t="s">
        <v>177</v>
      </c>
      <c r="C664" s="56" t="s">
        <v>42</v>
      </c>
      <c r="D664" s="84">
        <v>20</v>
      </c>
      <c r="E664" s="364">
        <v>18.614751999999999</v>
      </c>
      <c r="F664" s="364">
        <v>372.29503999999997</v>
      </c>
    </row>
    <row r="665" spans="1:6" x14ac:dyDescent="0.25">
      <c r="A665" s="50" t="s">
        <v>1765</v>
      </c>
      <c r="B665" s="55" t="s">
        <v>1596</v>
      </c>
      <c r="C665" s="45" t="s">
        <v>2075</v>
      </c>
      <c r="D665" s="60" t="s">
        <v>2075</v>
      </c>
      <c r="E665" s="364" t="s">
        <v>2075</v>
      </c>
      <c r="F665" s="364" t="s">
        <v>2075</v>
      </c>
    </row>
    <row r="666" spans="1:6" ht="24" x14ac:dyDescent="0.25">
      <c r="A666" s="42" t="s">
        <v>1766</v>
      </c>
      <c r="B666" s="59" t="s">
        <v>219</v>
      </c>
      <c r="C666" s="56" t="s">
        <v>180</v>
      </c>
      <c r="D666" s="46">
        <v>115.505</v>
      </c>
      <c r="E666" s="364">
        <v>46.392857110000001</v>
      </c>
      <c r="F666" s="364">
        <v>5358.6069604905497</v>
      </c>
    </row>
    <row r="667" spans="1:6" ht="24" x14ac:dyDescent="0.25">
      <c r="A667" s="42" t="s">
        <v>1767</v>
      </c>
      <c r="B667" s="59" t="s">
        <v>222</v>
      </c>
      <c r="C667" s="73" t="s">
        <v>180</v>
      </c>
      <c r="D667" s="46">
        <v>5.7752500000000007</v>
      </c>
      <c r="E667" s="364">
        <v>370.32164180320007</v>
      </c>
      <c r="F667" s="364">
        <v>2138.7000618239313</v>
      </c>
    </row>
    <row r="668" spans="1:6" ht="24" x14ac:dyDescent="0.25">
      <c r="A668" s="42" t="s">
        <v>1768</v>
      </c>
      <c r="B668" s="59" t="s">
        <v>225</v>
      </c>
      <c r="C668" s="73" t="s">
        <v>7</v>
      </c>
      <c r="D668" s="46">
        <v>69.302999999999997</v>
      </c>
      <c r="E668" s="364">
        <v>215.26010221600004</v>
      </c>
      <c r="F668" s="364">
        <v>14918.17086387545</v>
      </c>
    </row>
    <row r="669" spans="1:6" ht="24" x14ac:dyDescent="0.25">
      <c r="A669" s="42" t="s">
        <v>1769</v>
      </c>
      <c r="B669" s="59" t="s">
        <v>253</v>
      </c>
      <c r="C669" s="73" t="s">
        <v>229</v>
      </c>
      <c r="D669" s="46">
        <v>107.02868187089294</v>
      </c>
      <c r="E669" s="364">
        <v>21.340629848000003</v>
      </c>
      <c r="F669" s="364">
        <v>2284.0594829260745</v>
      </c>
    </row>
    <row r="670" spans="1:6" ht="24" x14ac:dyDescent="0.25">
      <c r="A670" s="42" t="s">
        <v>1770</v>
      </c>
      <c r="B670" s="59" t="s">
        <v>228</v>
      </c>
      <c r="C670" s="73" t="s">
        <v>229</v>
      </c>
      <c r="D670" s="46">
        <v>298.31502590673574</v>
      </c>
      <c r="E670" s="364">
        <v>18.843842000000002</v>
      </c>
      <c r="F670" s="364">
        <v>5621.4012144124354</v>
      </c>
    </row>
    <row r="671" spans="1:6" ht="24" x14ac:dyDescent="0.25">
      <c r="A671" s="42" t="s">
        <v>1771</v>
      </c>
      <c r="B671" s="53" t="s">
        <v>2071</v>
      </c>
      <c r="C671" s="45" t="s">
        <v>180</v>
      </c>
      <c r="D671" s="46">
        <v>19.648849999999999</v>
      </c>
      <c r="E671" s="364">
        <v>470.76905284800011</v>
      </c>
      <c r="F671" s="364">
        <v>9250.0705040524263</v>
      </c>
    </row>
    <row r="672" spans="1:6" ht="24" x14ac:dyDescent="0.25">
      <c r="A672" s="42" t="s">
        <v>1772</v>
      </c>
      <c r="B672" s="59" t="s">
        <v>822</v>
      </c>
      <c r="C672" s="73" t="s">
        <v>7</v>
      </c>
      <c r="D672" s="46">
        <v>92.404000000000011</v>
      </c>
      <c r="E672" s="364">
        <v>99.42632900000001</v>
      </c>
      <c r="F672" s="364">
        <v>9187.3905049160021</v>
      </c>
    </row>
    <row r="673" spans="1:6" x14ac:dyDescent="0.25">
      <c r="A673" s="42" t="s">
        <v>1773</v>
      </c>
      <c r="B673" s="59" t="s">
        <v>244</v>
      </c>
      <c r="C673" s="56" t="s">
        <v>180</v>
      </c>
      <c r="D673" s="46">
        <v>77.375349999999997</v>
      </c>
      <c r="E673" s="364">
        <v>50.554368738999997</v>
      </c>
      <c r="F673" s="364">
        <v>3911.6619752091833</v>
      </c>
    </row>
    <row r="674" spans="1:6" ht="24" x14ac:dyDescent="0.25">
      <c r="A674" s="42" t="s">
        <v>1774</v>
      </c>
      <c r="B674" s="59" t="s">
        <v>2012</v>
      </c>
      <c r="C674" s="46" t="s">
        <v>809</v>
      </c>
      <c r="D674" s="46">
        <v>1.48705635</v>
      </c>
      <c r="E674" s="364">
        <v>1439.6583979239999</v>
      </c>
      <c r="F674" s="364">
        <v>2140.8531624637108</v>
      </c>
    </row>
    <row r="675" spans="1:6" ht="24" x14ac:dyDescent="0.25">
      <c r="A675" s="42" t="s">
        <v>1775</v>
      </c>
      <c r="B675" s="53" t="s">
        <v>179</v>
      </c>
      <c r="C675" s="46" t="s">
        <v>180</v>
      </c>
      <c r="D675" s="46">
        <v>49.568545</v>
      </c>
      <c r="E675" s="364">
        <v>16.300592764300003</v>
      </c>
      <c r="F675" s="364">
        <v>807.99666596387908</v>
      </c>
    </row>
    <row r="676" spans="1:6" x14ac:dyDescent="0.25">
      <c r="A676" s="42" t="s">
        <v>1776</v>
      </c>
      <c r="B676" s="55" t="s">
        <v>601</v>
      </c>
      <c r="C676" s="45" t="s">
        <v>2075</v>
      </c>
      <c r="D676" s="60" t="s">
        <v>2075</v>
      </c>
      <c r="E676" s="364" t="s">
        <v>2075</v>
      </c>
      <c r="F676" s="364" t="s">
        <v>2075</v>
      </c>
    </row>
    <row r="677" spans="1:6" ht="36" x14ac:dyDescent="0.25">
      <c r="A677" s="42" t="s">
        <v>1777</v>
      </c>
      <c r="B677" s="59" t="s">
        <v>341</v>
      </c>
      <c r="C677" s="73" t="s">
        <v>7</v>
      </c>
      <c r="D677" s="46">
        <v>254.11100000000002</v>
      </c>
      <c r="E677" s="364">
        <v>68.10009500000001</v>
      </c>
      <c r="F677" s="364">
        <v>17304.983240545003</v>
      </c>
    </row>
    <row r="678" spans="1:6" ht="36" x14ac:dyDescent="0.25">
      <c r="A678" s="42" t="s">
        <v>1778</v>
      </c>
      <c r="B678" s="59" t="s">
        <v>2054</v>
      </c>
      <c r="C678" s="45" t="s">
        <v>7</v>
      </c>
      <c r="D678" s="46">
        <v>53.9968</v>
      </c>
      <c r="E678" s="364">
        <v>90.805470000000014</v>
      </c>
      <c r="F678" s="364">
        <v>4903.2048024960004</v>
      </c>
    </row>
    <row r="679" spans="1:6" ht="24" x14ac:dyDescent="0.25">
      <c r="A679" s="42" t="s">
        <v>1779</v>
      </c>
      <c r="B679" s="59" t="s">
        <v>250</v>
      </c>
      <c r="C679" s="45" t="s">
        <v>7</v>
      </c>
      <c r="D679" s="46">
        <v>71.08</v>
      </c>
      <c r="E679" s="364">
        <v>72.057864675000019</v>
      </c>
      <c r="F679" s="364">
        <v>5121.8730210990016</v>
      </c>
    </row>
    <row r="680" spans="1:6" ht="24" x14ac:dyDescent="0.25">
      <c r="A680" s="42" t="s">
        <v>1780</v>
      </c>
      <c r="B680" s="59" t="s">
        <v>575</v>
      </c>
      <c r="C680" s="73" t="s">
        <v>229</v>
      </c>
      <c r="D680" s="46">
        <v>222.55500579822186</v>
      </c>
      <c r="E680" s="364">
        <v>19.905719278399999</v>
      </c>
      <c r="F680" s="364">
        <v>4430.1174694220881</v>
      </c>
    </row>
    <row r="681" spans="1:6" ht="24" x14ac:dyDescent="0.25">
      <c r="A681" s="42" t="s">
        <v>1781</v>
      </c>
      <c r="B681" s="59" t="s">
        <v>295</v>
      </c>
      <c r="C681" s="73" t="s">
        <v>229</v>
      </c>
      <c r="D681" s="46">
        <v>298.31502590673574</v>
      </c>
      <c r="E681" s="364">
        <v>17.994174917600006</v>
      </c>
      <c r="F681" s="364">
        <v>5367.93275671418</v>
      </c>
    </row>
    <row r="682" spans="1:6" ht="24" x14ac:dyDescent="0.25">
      <c r="A682" s="42" t="s">
        <v>1782</v>
      </c>
      <c r="B682" s="59" t="s">
        <v>569</v>
      </c>
      <c r="C682" s="73" t="s">
        <v>229</v>
      </c>
      <c r="D682" s="46">
        <v>193.40959064327487</v>
      </c>
      <c r="E682" s="364">
        <v>16.1427455808</v>
      </c>
      <c r="F682" s="364">
        <v>3122.1618146410624</v>
      </c>
    </row>
    <row r="683" spans="1:6" ht="36" x14ac:dyDescent="0.25">
      <c r="A683" s="42" t="s">
        <v>1787</v>
      </c>
      <c r="B683" s="59" t="s">
        <v>309</v>
      </c>
      <c r="C683" s="45" t="s">
        <v>180</v>
      </c>
      <c r="D683" s="46">
        <v>2.0248800000000005</v>
      </c>
      <c r="E683" s="364">
        <v>531.85313037000003</v>
      </c>
      <c r="F683" s="364">
        <v>1076.9387666236059</v>
      </c>
    </row>
    <row r="684" spans="1:6" ht="36" x14ac:dyDescent="0.25">
      <c r="A684" s="42" t="s">
        <v>1788</v>
      </c>
      <c r="B684" s="59" t="s">
        <v>334</v>
      </c>
      <c r="C684" s="45" t="s">
        <v>180</v>
      </c>
      <c r="D684" s="46">
        <v>5.8214519999999998</v>
      </c>
      <c r="E684" s="364">
        <v>524.30504365399997</v>
      </c>
      <c r="F684" s="364">
        <v>3052.2166449896654</v>
      </c>
    </row>
    <row r="685" spans="1:6" x14ac:dyDescent="0.25">
      <c r="A685" s="50" t="s">
        <v>1783</v>
      </c>
      <c r="B685" s="55" t="s">
        <v>602</v>
      </c>
      <c r="C685" s="45" t="s">
        <v>2075</v>
      </c>
      <c r="D685" s="60" t="s">
        <v>2075</v>
      </c>
      <c r="E685" s="364" t="s">
        <v>2075</v>
      </c>
      <c r="F685" s="364" t="s">
        <v>2075</v>
      </c>
    </row>
    <row r="686" spans="1:6" ht="24" x14ac:dyDescent="0.25">
      <c r="A686" s="42" t="s">
        <v>1784</v>
      </c>
      <c r="B686" s="59" t="s">
        <v>2049</v>
      </c>
      <c r="C686" s="73" t="s">
        <v>7</v>
      </c>
      <c r="D686" s="46">
        <v>417.59500000000003</v>
      </c>
      <c r="E686" s="364">
        <v>4.2394879999999997</v>
      </c>
      <c r="F686" s="364">
        <v>1770.3889913600001</v>
      </c>
    </row>
    <row r="687" spans="1:6" ht="36" x14ac:dyDescent="0.25">
      <c r="A687" s="42" t="s">
        <v>1785</v>
      </c>
      <c r="B687" s="59" t="s">
        <v>595</v>
      </c>
      <c r="C687" s="73" t="s">
        <v>7</v>
      </c>
      <c r="D687" s="46">
        <v>417.59500000000003</v>
      </c>
      <c r="E687" s="364">
        <v>39.274620825</v>
      </c>
      <c r="F687" s="364">
        <v>16400.885283415875</v>
      </c>
    </row>
    <row r="688" spans="1:6" ht="24" x14ac:dyDescent="0.25">
      <c r="A688" s="42" t="s">
        <v>1786</v>
      </c>
      <c r="B688" s="44" t="s">
        <v>605</v>
      </c>
      <c r="C688" s="73" t="s">
        <v>7</v>
      </c>
      <c r="D688" s="46">
        <v>417.59500000000003</v>
      </c>
      <c r="E688" s="364">
        <v>79.713037499999999</v>
      </c>
      <c r="F688" s="364">
        <v>33287.765894812503</v>
      </c>
    </row>
    <row r="689" spans="1:6" x14ac:dyDescent="0.25">
      <c r="A689" s="50" t="s">
        <v>1715</v>
      </c>
      <c r="B689" s="55" t="s">
        <v>156</v>
      </c>
      <c r="C689" s="45" t="s">
        <v>2075</v>
      </c>
      <c r="D689" s="46" t="s">
        <v>2075</v>
      </c>
      <c r="E689" s="364" t="s">
        <v>2075</v>
      </c>
      <c r="F689" s="364" t="s">
        <v>2075</v>
      </c>
    </row>
    <row r="690" spans="1:6" x14ac:dyDescent="0.25">
      <c r="A690" s="42" t="s">
        <v>579</v>
      </c>
      <c r="B690" s="62" t="s">
        <v>606</v>
      </c>
      <c r="C690" s="73" t="s">
        <v>7</v>
      </c>
      <c r="D690" s="46">
        <v>1120.33</v>
      </c>
      <c r="E690" s="364">
        <v>3.2516379999999998</v>
      </c>
      <c r="F690" s="364">
        <v>3642.9076005399997</v>
      </c>
    </row>
    <row r="691" spans="1:6" x14ac:dyDescent="0.25">
      <c r="A691" s="50" t="s">
        <v>849</v>
      </c>
      <c r="B691" s="55" t="s">
        <v>160</v>
      </c>
      <c r="C691" s="45" t="s">
        <v>2075</v>
      </c>
      <c r="D691" s="46" t="s">
        <v>2075</v>
      </c>
      <c r="E691" s="364" t="s">
        <v>2075</v>
      </c>
      <c r="F691" s="364" t="s">
        <v>2075</v>
      </c>
    </row>
    <row r="692" spans="1:6" x14ac:dyDescent="0.25">
      <c r="A692" s="42" t="s">
        <v>1580</v>
      </c>
      <c r="B692" s="59" t="s">
        <v>862</v>
      </c>
      <c r="C692" s="46" t="s">
        <v>42</v>
      </c>
      <c r="D692" s="46">
        <v>1</v>
      </c>
      <c r="E692" s="364">
        <v>1879.1858900000002</v>
      </c>
      <c r="F692" s="364">
        <v>1879.1858900000002</v>
      </c>
    </row>
  </sheetData>
  <mergeCells count="1">
    <mergeCell ref="E7:F8"/>
  </mergeCells>
  <phoneticPr fontId="2" type="noConversion"/>
  <printOptions horizontalCentered="1"/>
  <pageMargins left="0.11811023622047245" right="0.11811023622047245" top="0.39370078740157483" bottom="0.59055118110236227" header="0.11811023622047245" footer="0.11811023622047245"/>
  <pageSetup paperSize="9" fitToHeight="0" orientation="landscape" r:id="rId1"/>
  <headerFooter>
    <oddFooter>&amp;CPágina &amp;P de &amp;N&amp;R&amp;9Paulo Luís de Sousa
Eng. Civil - Responsável Técnico
CREA/BA: 15813/D</oddFooter>
  </headerFooter>
  <rowBreaks count="1" manualBreakCount="1">
    <brk id="20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HP704"/>
  <sheetViews>
    <sheetView showGridLines="0" topLeftCell="A124" zoomScaleNormal="100" zoomScaleSheetLayoutView="80" workbookViewId="0">
      <selection activeCell="D132" sqref="D132"/>
    </sheetView>
  </sheetViews>
  <sheetFormatPr defaultRowHeight="14.25" x14ac:dyDescent="0.25"/>
  <cols>
    <col min="1" max="1" width="7.28515625" style="57" customWidth="1"/>
    <col min="2" max="2" width="15.28515625" style="57" customWidth="1"/>
    <col min="3" max="3" width="11.28515625" style="57" customWidth="1"/>
    <col min="4" max="4" width="54.7109375" style="176" customWidth="1"/>
    <col min="5" max="5" width="8.42578125" style="57" bestFit="1" customWidth="1"/>
    <col min="6" max="6" width="8.42578125" style="57" customWidth="1"/>
    <col min="7" max="8" width="14.28515625" style="63" customWidth="1"/>
    <col min="9" max="9" width="14.5703125" style="63" customWidth="1"/>
    <col min="10" max="10" width="13" style="63" customWidth="1"/>
    <col min="11" max="11" width="11.28515625" style="63" customWidth="1"/>
    <col min="12" max="12" width="11.5703125" style="63" customWidth="1"/>
    <col min="13" max="13" width="14" style="63" customWidth="1"/>
    <col min="14" max="14" width="14.140625" style="63" customWidth="1"/>
    <col min="15" max="15" width="18.140625" style="63" customWidth="1"/>
    <col min="16" max="16" width="18.42578125" style="63" customWidth="1"/>
    <col min="17" max="17" width="9.85546875" style="300" customWidth="1"/>
    <col min="18" max="18" width="14.140625" style="41" bestFit="1" customWidth="1"/>
    <col min="19" max="19" width="10.140625" style="41" bestFit="1" customWidth="1"/>
    <col min="20" max="20" width="18.42578125" style="41" bestFit="1" customWidth="1"/>
    <col min="21" max="21" width="12.85546875" style="41" bestFit="1" customWidth="1"/>
    <col min="22" max="22" width="11.42578125" style="41" bestFit="1" customWidth="1"/>
    <col min="23" max="23" width="12.85546875" style="41" bestFit="1" customWidth="1"/>
    <col min="24" max="24" width="11.42578125" style="41" bestFit="1" customWidth="1"/>
    <col min="25" max="185" width="9.140625" style="41" customWidth="1"/>
    <col min="186" max="251" width="9.140625" style="41"/>
    <col min="252" max="252" width="3" style="41" customWidth="1"/>
    <col min="253" max="253" width="6.28515625" style="41" customWidth="1"/>
    <col min="254" max="254" width="14" style="41" customWidth="1"/>
    <col min="255" max="255" width="8.28515625" style="41" customWidth="1"/>
    <col min="256" max="256" width="50" style="41" customWidth="1"/>
    <col min="257" max="257" width="7.7109375" style="41" customWidth="1"/>
    <col min="258" max="258" width="11.28515625" style="41" customWidth="1"/>
    <col min="259" max="260" width="14.28515625" style="41" bestFit="1" customWidth="1"/>
    <col min="261" max="261" width="14.5703125" style="41" customWidth="1"/>
    <col min="262" max="262" width="13" style="41" bestFit="1" customWidth="1"/>
    <col min="263" max="263" width="11.28515625" style="41" customWidth="1"/>
    <col min="264" max="264" width="10.140625" style="41" bestFit="1" customWidth="1"/>
    <col min="265" max="266" width="14.28515625" style="41" bestFit="1" customWidth="1"/>
    <col min="267" max="267" width="14" style="41" customWidth="1"/>
    <col min="268" max="268" width="14.140625" style="41" customWidth="1"/>
    <col min="269" max="270" width="16.7109375" style="41" customWidth="1"/>
    <col min="271" max="271" width="5.42578125" style="41" customWidth="1"/>
    <col min="272" max="272" width="9.140625" style="41"/>
    <col min="273" max="273" width="15.28515625" style="41" customWidth="1"/>
    <col min="274" max="507" width="9.140625" style="41"/>
    <col min="508" max="508" width="3" style="41" customWidth="1"/>
    <col min="509" max="509" width="6.28515625" style="41" customWidth="1"/>
    <col min="510" max="510" width="14" style="41" customWidth="1"/>
    <col min="511" max="511" width="8.28515625" style="41" customWidth="1"/>
    <col min="512" max="512" width="50" style="41" customWidth="1"/>
    <col min="513" max="513" width="7.7109375" style="41" customWidth="1"/>
    <col min="514" max="514" width="11.28515625" style="41" customWidth="1"/>
    <col min="515" max="516" width="14.28515625" style="41" bestFit="1" customWidth="1"/>
    <col min="517" max="517" width="14.5703125" style="41" customWidth="1"/>
    <col min="518" max="518" width="13" style="41" bestFit="1" customWidth="1"/>
    <col min="519" max="519" width="11.28515625" style="41" customWidth="1"/>
    <col min="520" max="520" width="10.140625" style="41" bestFit="1" customWidth="1"/>
    <col min="521" max="522" width="14.28515625" style="41" bestFit="1" customWidth="1"/>
    <col min="523" max="523" width="14" style="41" customWidth="1"/>
    <col min="524" max="524" width="14.140625" style="41" customWidth="1"/>
    <col min="525" max="526" width="16.7109375" style="41" customWidth="1"/>
    <col min="527" max="527" width="5.42578125" style="41" customWidth="1"/>
    <col min="528" max="528" width="9.140625" style="41"/>
    <col min="529" max="529" width="15.28515625" style="41" customWidth="1"/>
    <col min="530" max="763" width="9.140625" style="41"/>
    <col min="764" max="764" width="3" style="41" customWidth="1"/>
    <col min="765" max="765" width="6.28515625" style="41" customWidth="1"/>
    <col min="766" max="766" width="14" style="41" customWidth="1"/>
    <col min="767" max="767" width="8.28515625" style="41" customWidth="1"/>
    <col min="768" max="768" width="50" style="41" customWidth="1"/>
    <col min="769" max="769" width="7.7109375" style="41" customWidth="1"/>
    <col min="770" max="770" width="11.28515625" style="41" customWidth="1"/>
    <col min="771" max="772" width="14.28515625" style="41" bestFit="1" customWidth="1"/>
    <col min="773" max="773" width="14.5703125" style="41" customWidth="1"/>
    <col min="774" max="774" width="13" style="41" bestFit="1" customWidth="1"/>
    <col min="775" max="775" width="11.28515625" style="41" customWidth="1"/>
    <col min="776" max="776" width="10.140625" style="41" bestFit="1" customWidth="1"/>
    <col min="777" max="778" width="14.28515625" style="41" bestFit="1" customWidth="1"/>
    <col min="779" max="779" width="14" style="41" customWidth="1"/>
    <col min="780" max="780" width="14.140625" style="41" customWidth="1"/>
    <col min="781" max="782" width="16.7109375" style="41" customWidth="1"/>
    <col min="783" max="783" width="5.42578125" style="41" customWidth="1"/>
    <col min="784" max="784" width="9.140625" style="41"/>
    <col min="785" max="785" width="15.28515625" style="41" customWidth="1"/>
    <col min="786" max="1019" width="9.140625" style="41"/>
    <col min="1020" max="1020" width="3" style="41" customWidth="1"/>
    <col min="1021" max="1021" width="6.28515625" style="41" customWidth="1"/>
    <col min="1022" max="1022" width="14" style="41" customWidth="1"/>
    <col min="1023" max="1023" width="8.28515625" style="41" customWidth="1"/>
    <col min="1024" max="1024" width="50" style="41" customWidth="1"/>
    <col min="1025" max="1025" width="7.7109375" style="41" customWidth="1"/>
    <col min="1026" max="1026" width="11.28515625" style="41" customWidth="1"/>
    <col min="1027" max="1028" width="14.28515625" style="41" bestFit="1" customWidth="1"/>
    <col min="1029" max="1029" width="14.5703125" style="41" customWidth="1"/>
    <col min="1030" max="1030" width="13" style="41" bestFit="1" customWidth="1"/>
    <col min="1031" max="1031" width="11.28515625" style="41" customWidth="1"/>
    <col min="1032" max="1032" width="10.140625" style="41" bestFit="1" customWidth="1"/>
    <col min="1033" max="1034" width="14.28515625" style="41" bestFit="1" customWidth="1"/>
    <col min="1035" max="1035" width="14" style="41" customWidth="1"/>
    <col min="1036" max="1036" width="14.140625" style="41" customWidth="1"/>
    <col min="1037" max="1038" width="16.7109375" style="41" customWidth="1"/>
    <col min="1039" max="1039" width="5.42578125" style="41" customWidth="1"/>
    <col min="1040" max="1040" width="9.140625" style="41"/>
    <col min="1041" max="1041" width="15.28515625" style="41" customWidth="1"/>
    <col min="1042" max="1275" width="9.140625" style="41"/>
    <col min="1276" max="1276" width="3" style="41" customWidth="1"/>
    <col min="1277" max="1277" width="6.28515625" style="41" customWidth="1"/>
    <col min="1278" max="1278" width="14" style="41" customWidth="1"/>
    <col min="1279" max="1279" width="8.28515625" style="41" customWidth="1"/>
    <col min="1280" max="1280" width="50" style="41" customWidth="1"/>
    <col min="1281" max="1281" width="7.7109375" style="41" customWidth="1"/>
    <col min="1282" max="1282" width="11.28515625" style="41" customWidth="1"/>
    <col min="1283" max="1284" width="14.28515625" style="41" bestFit="1" customWidth="1"/>
    <col min="1285" max="1285" width="14.5703125" style="41" customWidth="1"/>
    <col min="1286" max="1286" width="13" style="41" bestFit="1" customWidth="1"/>
    <col min="1287" max="1287" width="11.28515625" style="41" customWidth="1"/>
    <col min="1288" max="1288" width="10.140625" style="41" bestFit="1" customWidth="1"/>
    <col min="1289" max="1290" width="14.28515625" style="41" bestFit="1" customWidth="1"/>
    <col min="1291" max="1291" width="14" style="41" customWidth="1"/>
    <col min="1292" max="1292" width="14.140625" style="41" customWidth="1"/>
    <col min="1293" max="1294" width="16.7109375" style="41" customWidth="1"/>
    <col min="1295" max="1295" width="5.42578125" style="41" customWidth="1"/>
    <col min="1296" max="1296" width="9.140625" style="41"/>
    <col min="1297" max="1297" width="15.28515625" style="41" customWidth="1"/>
    <col min="1298" max="1531" width="9.140625" style="41"/>
    <col min="1532" max="1532" width="3" style="41" customWidth="1"/>
    <col min="1533" max="1533" width="6.28515625" style="41" customWidth="1"/>
    <col min="1534" max="1534" width="14" style="41" customWidth="1"/>
    <col min="1535" max="1535" width="8.28515625" style="41" customWidth="1"/>
    <col min="1536" max="1536" width="50" style="41" customWidth="1"/>
    <col min="1537" max="1537" width="7.7109375" style="41" customWidth="1"/>
    <col min="1538" max="1538" width="11.28515625" style="41" customWidth="1"/>
    <col min="1539" max="1540" width="14.28515625" style="41" bestFit="1" customWidth="1"/>
    <col min="1541" max="1541" width="14.5703125" style="41" customWidth="1"/>
    <col min="1542" max="1542" width="13" style="41" bestFit="1" customWidth="1"/>
    <col min="1543" max="1543" width="11.28515625" style="41" customWidth="1"/>
    <col min="1544" max="1544" width="10.140625" style="41" bestFit="1" customWidth="1"/>
    <col min="1545" max="1546" width="14.28515625" style="41" bestFit="1" customWidth="1"/>
    <col min="1547" max="1547" width="14" style="41" customWidth="1"/>
    <col min="1548" max="1548" width="14.140625" style="41" customWidth="1"/>
    <col min="1549" max="1550" width="16.7109375" style="41" customWidth="1"/>
    <col min="1551" max="1551" width="5.42578125" style="41" customWidth="1"/>
    <col min="1552" max="1552" width="9.140625" style="41"/>
    <col min="1553" max="1553" width="15.28515625" style="41" customWidth="1"/>
    <col min="1554" max="1787" width="9.140625" style="41"/>
    <col min="1788" max="1788" width="3" style="41" customWidth="1"/>
    <col min="1789" max="1789" width="6.28515625" style="41" customWidth="1"/>
    <col min="1790" max="1790" width="14" style="41" customWidth="1"/>
    <col min="1791" max="1791" width="8.28515625" style="41" customWidth="1"/>
    <col min="1792" max="1792" width="50" style="41" customWidth="1"/>
    <col min="1793" max="1793" width="7.7109375" style="41" customWidth="1"/>
    <col min="1794" max="1794" width="11.28515625" style="41" customWidth="1"/>
    <col min="1795" max="1796" width="14.28515625" style="41" bestFit="1" customWidth="1"/>
    <col min="1797" max="1797" width="14.5703125" style="41" customWidth="1"/>
    <col min="1798" max="1798" width="13" style="41" bestFit="1" customWidth="1"/>
    <col min="1799" max="1799" width="11.28515625" style="41" customWidth="1"/>
    <col min="1800" max="1800" width="10.140625" style="41" bestFit="1" customWidth="1"/>
    <col min="1801" max="1802" width="14.28515625" style="41" bestFit="1" customWidth="1"/>
    <col min="1803" max="1803" width="14" style="41" customWidth="1"/>
    <col min="1804" max="1804" width="14.140625" style="41" customWidth="1"/>
    <col min="1805" max="1806" width="16.7109375" style="41" customWidth="1"/>
    <col min="1807" max="1807" width="5.42578125" style="41" customWidth="1"/>
    <col min="1808" max="1808" width="9.140625" style="41"/>
    <col min="1809" max="1809" width="15.28515625" style="41" customWidth="1"/>
    <col min="1810" max="2043" width="9.140625" style="41"/>
    <col min="2044" max="2044" width="3" style="41" customWidth="1"/>
    <col min="2045" max="2045" width="6.28515625" style="41" customWidth="1"/>
    <col min="2046" max="2046" width="14" style="41" customWidth="1"/>
    <col min="2047" max="2047" width="8.28515625" style="41" customWidth="1"/>
    <col min="2048" max="2048" width="50" style="41" customWidth="1"/>
    <col min="2049" max="2049" width="7.7109375" style="41" customWidth="1"/>
    <col min="2050" max="2050" width="11.28515625" style="41" customWidth="1"/>
    <col min="2051" max="2052" width="14.28515625" style="41" bestFit="1" customWidth="1"/>
    <col min="2053" max="2053" width="14.5703125" style="41" customWidth="1"/>
    <col min="2054" max="2054" width="13" style="41" bestFit="1" customWidth="1"/>
    <col min="2055" max="2055" width="11.28515625" style="41" customWidth="1"/>
    <col min="2056" max="2056" width="10.140625" style="41" bestFit="1" customWidth="1"/>
    <col min="2057" max="2058" width="14.28515625" style="41" bestFit="1" customWidth="1"/>
    <col min="2059" max="2059" width="14" style="41" customWidth="1"/>
    <col min="2060" max="2060" width="14.140625" style="41" customWidth="1"/>
    <col min="2061" max="2062" width="16.7109375" style="41" customWidth="1"/>
    <col min="2063" max="2063" width="5.42578125" style="41" customWidth="1"/>
    <col min="2064" max="2064" width="9.140625" style="41"/>
    <col min="2065" max="2065" width="15.28515625" style="41" customWidth="1"/>
    <col min="2066" max="2299" width="9.140625" style="41"/>
    <col min="2300" max="2300" width="3" style="41" customWidth="1"/>
    <col min="2301" max="2301" width="6.28515625" style="41" customWidth="1"/>
    <col min="2302" max="2302" width="14" style="41" customWidth="1"/>
    <col min="2303" max="2303" width="8.28515625" style="41" customWidth="1"/>
    <col min="2304" max="2304" width="50" style="41" customWidth="1"/>
    <col min="2305" max="2305" width="7.7109375" style="41" customWidth="1"/>
    <col min="2306" max="2306" width="11.28515625" style="41" customWidth="1"/>
    <col min="2307" max="2308" width="14.28515625" style="41" bestFit="1" customWidth="1"/>
    <col min="2309" max="2309" width="14.5703125" style="41" customWidth="1"/>
    <col min="2310" max="2310" width="13" style="41" bestFit="1" customWidth="1"/>
    <col min="2311" max="2311" width="11.28515625" style="41" customWidth="1"/>
    <col min="2312" max="2312" width="10.140625" style="41" bestFit="1" customWidth="1"/>
    <col min="2313" max="2314" width="14.28515625" style="41" bestFit="1" customWidth="1"/>
    <col min="2315" max="2315" width="14" style="41" customWidth="1"/>
    <col min="2316" max="2316" width="14.140625" style="41" customWidth="1"/>
    <col min="2317" max="2318" width="16.7109375" style="41" customWidth="1"/>
    <col min="2319" max="2319" width="5.42578125" style="41" customWidth="1"/>
    <col min="2320" max="2320" width="9.140625" style="41"/>
    <col min="2321" max="2321" width="15.28515625" style="41" customWidth="1"/>
    <col min="2322" max="2555" width="9.140625" style="41"/>
    <col min="2556" max="2556" width="3" style="41" customWidth="1"/>
    <col min="2557" max="2557" width="6.28515625" style="41" customWidth="1"/>
    <col min="2558" max="2558" width="14" style="41" customWidth="1"/>
    <col min="2559" max="2559" width="8.28515625" style="41" customWidth="1"/>
    <col min="2560" max="2560" width="50" style="41" customWidth="1"/>
    <col min="2561" max="2561" width="7.7109375" style="41" customWidth="1"/>
    <col min="2562" max="2562" width="11.28515625" style="41" customWidth="1"/>
    <col min="2563" max="2564" width="14.28515625" style="41" bestFit="1" customWidth="1"/>
    <col min="2565" max="2565" width="14.5703125" style="41" customWidth="1"/>
    <col min="2566" max="2566" width="13" style="41" bestFit="1" customWidth="1"/>
    <col min="2567" max="2567" width="11.28515625" style="41" customWidth="1"/>
    <col min="2568" max="2568" width="10.140625" style="41" bestFit="1" customWidth="1"/>
    <col min="2569" max="2570" width="14.28515625" style="41" bestFit="1" customWidth="1"/>
    <col min="2571" max="2571" width="14" style="41" customWidth="1"/>
    <col min="2572" max="2572" width="14.140625" style="41" customWidth="1"/>
    <col min="2573" max="2574" width="16.7109375" style="41" customWidth="1"/>
    <col min="2575" max="2575" width="5.42578125" style="41" customWidth="1"/>
    <col min="2576" max="2576" width="9.140625" style="41"/>
    <col min="2577" max="2577" width="15.28515625" style="41" customWidth="1"/>
    <col min="2578" max="2811" width="9.140625" style="41"/>
    <col min="2812" max="2812" width="3" style="41" customWidth="1"/>
    <col min="2813" max="2813" width="6.28515625" style="41" customWidth="1"/>
    <col min="2814" max="2814" width="14" style="41" customWidth="1"/>
    <col min="2815" max="2815" width="8.28515625" style="41" customWidth="1"/>
    <col min="2816" max="2816" width="50" style="41" customWidth="1"/>
    <col min="2817" max="2817" width="7.7109375" style="41" customWidth="1"/>
    <col min="2818" max="2818" width="11.28515625" style="41" customWidth="1"/>
    <col min="2819" max="2820" width="14.28515625" style="41" bestFit="1" customWidth="1"/>
    <col min="2821" max="2821" width="14.5703125" style="41" customWidth="1"/>
    <col min="2822" max="2822" width="13" style="41" bestFit="1" customWidth="1"/>
    <col min="2823" max="2823" width="11.28515625" style="41" customWidth="1"/>
    <col min="2824" max="2824" width="10.140625" style="41" bestFit="1" customWidth="1"/>
    <col min="2825" max="2826" width="14.28515625" style="41" bestFit="1" customWidth="1"/>
    <col min="2827" max="2827" width="14" style="41" customWidth="1"/>
    <col min="2828" max="2828" width="14.140625" style="41" customWidth="1"/>
    <col min="2829" max="2830" width="16.7109375" style="41" customWidth="1"/>
    <col min="2831" max="2831" width="5.42578125" style="41" customWidth="1"/>
    <col min="2832" max="2832" width="9.140625" style="41"/>
    <col min="2833" max="2833" width="15.28515625" style="41" customWidth="1"/>
    <col min="2834" max="3067" width="9.140625" style="41"/>
    <col min="3068" max="3068" width="3" style="41" customWidth="1"/>
    <col min="3069" max="3069" width="6.28515625" style="41" customWidth="1"/>
    <col min="3070" max="3070" width="14" style="41" customWidth="1"/>
    <col min="3071" max="3071" width="8.28515625" style="41" customWidth="1"/>
    <col min="3072" max="3072" width="50" style="41" customWidth="1"/>
    <col min="3073" max="3073" width="7.7109375" style="41" customWidth="1"/>
    <col min="3074" max="3074" width="11.28515625" style="41" customWidth="1"/>
    <col min="3075" max="3076" width="14.28515625" style="41" bestFit="1" customWidth="1"/>
    <col min="3077" max="3077" width="14.5703125" style="41" customWidth="1"/>
    <col min="3078" max="3078" width="13" style="41" bestFit="1" customWidth="1"/>
    <col min="3079" max="3079" width="11.28515625" style="41" customWidth="1"/>
    <col min="3080" max="3080" width="10.140625" style="41" bestFit="1" customWidth="1"/>
    <col min="3081" max="3082" width="14.28515625" style="41" bestFit="1" customWidth="1"/>
    <col min="3083" max="3083" width="14" style="41" customWidth="1"/>
    <col min="3084" max="3084" width="14.140625" style="41" customWidth="1"/>
    <col min="3085" max="3086" width="16.7109375" style="41" customWidth="1"/>
    <col min="3087" max="3087" width="5.42578125" style="41" customWidth="1"/>
    <col min="3088" max="3088" width="9.140625" style="41"/>
    <col min="3089" max="3089" width="15.28515625" style="41" customWidth="1"/>
    <col min="3090" max="3323" width="9.140625" style="41"/>
    <col min="3324" max="3324" width="3" style="41" customWidth="1"/>
    <col min="3325" max="3325" width="6.28515625" style="41" customWidth="1"/>
    <col min="3326" max="3326" width="14" style="41" customWidth="1"/>
    <col min="3327" max="3327" width="8.28515625" style="41" customWidth="1"/>
    <col min="3328" max="3328" width="50" style="41" customWidth="1"/>
    <col min="3329" max="3329" width="7.7109375" style="41" customWidth="1"/>
    <col min="3330" max="3330" width="11.28515625" style="41" customWidth="1"/>
    <col min="3331" max="3332" width="14.28515625" style="41" bestFit="1" customWidth="1"/>
    <col min="3333" max="3333" width="14.5703125" style="41" customWidth="1"/>
    <col min="3334" max="3334" width="13" style="41" bestFit="1" customWidth="1"/>
    <col min="3335" max="3335" width="11.28515625" style="41" customWidth="1"/>
    <col min="3336" max="3336" width="10.140625" style="41" bestFit="1" customWidth="1"/>
    <col min="3337" max="3338" width="14.28515625" style="41" bestFit="1" customWidth="1"/>
    <col min="3339" max="3339" width="14" style="41" customWidth="1"/>
    <col min="3340" max="3340" width="14.140625" style="41" customWidth="1"/>
    <col min="3341" max="3342" width="16.7109375" style="41" customWidth="1"/>
    <col min="3343" max="3343" width="5.42578125" style="41" customWidth="1"/>
    <col min="3344" max="3344" width="9.140625" style="41"/>
    <col min="3345" max="3345" width="15.28515625" style="41" customWidth="1"/>
    <col min="3346" max="3579" width="9.140625" style="41"/>
    <col min="3580" max="3580" width="3" style="41" customWidth="1"/>
    <col min="3581" max="3581" width="6.28515625" style="41" customWidth="1"/>
    <col min="3582" max="3582" width="14" style="41" customWidth="1"/>
    <col min="3583" max="3583" width="8.28515625" style="41" customWidth="1"/>
    <col min="3584" max="3584" width="50" style="41" customWidth="1"/>
    <col min="3585" max="3585" width="7.7109375" style="41" customWidth="1"/>
    <col min="3586" max="3586" width="11.28515625" style="41" customWidth="1"/>
    <col min="3587" max="3588" width="14.28515625" style="41" bestFit="1" customWidth="1"/>
    <col min="3589" max="3589" width="14.5703125" style="41" customWidth="1"/>
    <col min="3590" max="3590" width="13" style="41" bestFit="1" customWidth="1"/>
    <col min="3591" max="3591" width="11.28515625" style="41" customWidth="1"/>
    <col min="3592" max="3592" width="10.140625" style="41" bestFit="1" customWidth="1"/>
    <col min="3593" max="3594" width="14.28515625" style="41" bestFit="1" customWidth="1"/>
    <col min="3595" max="3595" width="14" style="41" customWidth="1"/>
    <col min="3596" max="3596" width="14.140625" style="41" customWidth="1"/>
    <col min="3597" max="3598" width="16.7109375" style="41" customWidth="1"/>
    <col min="3599" max="3599" width="5.42578125" style="41" customWidth="1"/>
    <col min="3600" max="3600" width="9.140625" style="41"/>
    <col min="3601" max="3601" width="15.28515625" style="41" customWidth="1"/>
    <col min="3602" max="3835" width="9.140625" style="41"/>
    <col min="3836" max="3836" width="3" style="41" customWidth="1"/>
    <col min="3837" max="3837" width="6.28515625" style="41" customWidth="1"/>
    <col min="3838" max="3838" width="14" style="41" customWidth="1"/>
    <col min="3839" max="3839" width="8.28515625" style="41" customWidth="1"/>
    <col min="3840" max="3840" width="50" style="41" customWidth="1"/>
    <col min="3841" max="3841" width="7.7109375" style="41" customWidth="1"/>
    <col min="3842" max="3842" width="11.28515625" style="41" customWidth="1"/>
    <col min="3843" max="3844" width="14.28515625" style="41" bestFit="1" customWidth="1"/>
    <col min="3845" max="3845" width="14.5703125" style="41" customWidth="1"/>
    <col min="3846" max="3846" width="13" style="41" bestFit="1" customWidth="1"/>
    <col min="3847" max="3847" width="11.28515625" style="41" customWidth="1"/>
    <col min="3848" max="3848" width="10.140625" style="41" bestFit="1" customWidth="1"/>
    <col min="3849" max="3850" width="14.28515625" style="41" bestFit="1" customWidth="1"/>
    <col min="3851" max="3851" width="14" style="41" customWidth="1"/>
    <col min="3852" max="3852" width="14.140625" style="41" customWidth="1"/>
    <col min="3853" max="3854" width="16.7109375" style="41" customWidth="1"/>
    <col min="3855" max="3855" width="5.42578125" style="41" customWidth="1"/>
    <col min="3856" max="3856" width="9.140625" style="41"/>
    <col min="3857" max="3857" width="15.28515625" style="41" customWidth="1"/>
    <col min="3858" max="4091" width="9.140625" style="41"/>
    <col min="4092" max="4092" width="3" style="41" customWidth="1"/>
    <col min="4093" max="4093" width="6.28515625" style="41" customWidth="1"/>
    <col min="4094" max="4094" width="14" style="41" customWidth="1"/>
    <col min="4095" max="4095" width="8.28515625" style="41" customWidth="1"/>
    <col min="4096" max="4096" width="50" style="41" customWidth="1"/>
    <col min="4097" max="4097" width="7.7109375" style="41" customWidth="1"/>
    <col min="4098" max="4098" width="11.28515625" style="41" customWidth="1"/>
    <col min="4099" max="4100" width="14.28515625" style="41" bestFit="1" customWidth="1"/>
    <col min="4101" max="4101" width="14.5703125" style="41" customWidth="1"/>
    <col min="4102" max="4102" width="13" style="41" bestFit="1" customWidth="1"/>
    <col min="4103" max="4103" width="11.28515625" style="41" customWidth="1"/>
    <col min="4104" max="4104" width="10.140625" style="41" bestFit="1" customWidth="1"/>
    <col min="4105" max="4106" width="14.28515625" style="41" bestFit="1" customWidth="1"/>
    <col min="4107" max="4107" width="14" style="41" customWidth="1"/>
    <col min="4108" max="4108" width="14.140625" style="41" customWidth="1"/>
    <col min="4109" max="4110" width="16.7109375" style="41" customWidth="1"/>
    <col min="4111" max="4111" width="5.42578125" style="41" customWidth="1"/>
    <col min="4112" max="4112" width="9.140625" style="41"/>
    <col min="4113" max="4113" width="15.28515625" style="41" customWidth="1"/>
    <col min="4114" max="4347" width="9.140625" style="41"/>
    <col min="4348" max="4348" width="3" style="41" customWidth="1"/>
    <col min="4349" max="4349" width="6.28515625" style="41" customWidth="1"/>
    <col min="4350" max="4350" width="14" style="41" customWidth="1"/>
    <col min="4351" max="4351" width="8.28515625" style="41" customWidth="1"/>
    <col min="4352" max="4352" width="50" style="41" customWidth="1"/>
    <col min="4353" max="4353" width="7.7109375" style="41" customWidth="1"/>
    <col min="4354" max="4354" width="11.28515625" style="41" customWidth="1"/>
    <col min="4355" max="4356" width="14.28515625" style="41" bestFit="1" customWidth="1"/>
    <col min="4357" max="4357" width="14.5703125" style="41" customWidth="1"/>
    <col min="4358" max="4358" width="13" style="41" bestFit="1" customWidth="1"/>
    <col min="4359" max="4359" width="11.28515625" style="41" customWidth="1"/>
    <col min="4360" max="4360" width="10.140625" style="41" bestFit="1" customWidth="1"/>
    <col min="4361" max="4362" width="14.28515625" style="41" bestFit="1" customWidth="1"/>
    <col min="4363" max="4363" width="14" style="41" customWidth="1"/>
    <col min="4364" max="4364" width="14.140625" style="41" customWidth="1"/>
    <col min="4365" max="4366" width="16.7109375" style="41" customWidth="1"/>
    <col min="4367" max="4367" width="5.42578125" style="41" customWidth="1"/>
    <col min="4368" max="4368" width="9.140625" style="41"/>
    <col min="4369" max="4369" width="15.28515625" style="41" customWidth="1"/>
    <col min="4370" max="4603" width="9.140625" style="41"/>
    <col min="4604" max="4604" width="3" style="41" customWidth="1"/>
    <col min="4605" max="4605" width="6.28515625" style="41" customWidth="1"/>
    <col min="4606" max="4606" width="14" style="41" customWidth="1"/>
    <col min="4607" max="4607" width="8.28515625" style="41" customWidth="1"/>
    <col min="4608" max="4608" width="50" style="41" customWidth="1"/>
    <col min="4609" max="4609" width="7.7109375" style="41" customWidth="1"/>
    <col min="4610" max="4610" width="11.28515625" style="41" customWidth="1"/>
    <col min="4611" max="4612" width="14.28515625" style="41" bestFit="1" customWidth="1"/>
    <col min="4613" max="4613" width="14.5703125" style="41" customWidth="1"/>
    <col min="4614" max="4614" width="13" style="41" bestFit="1" customWidth="1"/>
    <col min="4615" max="4615" width="11.28515625" style="41" customWidth="1"/>
    <col min="4616" max="4616" width="10.140625" style="41" bestFit="1" customWidth="1"/>
    <col min="4617" max="4618" width="14.28515625" style="41" bestFit="1" customWidth="1"/>
    <col min="4619" max="4619" width="14" style="41" customWidth="1"/>
    <col min="4620" max="4620" width="14.140625" style="41" customWidth="1"/>
    <col min="4621" max="4622" width="16.7109375" style="41" customWidth="1"/>
    <col min="4623" max="4623" width="5.42578125" style="41" customWidth="1"/>
    <col min="4624" max="4624" width="9.140625" style="41"/>
    <col min="4625" max="4625" width="15.28515625" style="41" customWidth="1"/>
    <col min="4626" max="4859" width="9.140625" style="41"/>
    <col min="4860" max="4860" width="3" style="41" customWidth="1"/>
    <col min="4861" max="4861" width="6.28515625" style="41" customWidth="1"/>
    <col min="4862" max="4862" width="14" style="41" customWidth="1"/>
    <col min="4863" max="4863" width="8.28515625" style="41" customWidth="1"/>
    <col min="4864" max="4864" width="50" style="41" customWidth="1"/>
    <col min="4865" max="4865" width="7.7109375" style="41" customWidth="1"/>
    <col min="4866" max="4866" width="11.28515625" style="41" customWidth="1"/>
    <col min="4867" max="4868" width="14.28515625" style="41" bestFit="1" customWidth="1"/>
    <col min="4869" max="4869" width="14.5703125" style="41" customWidth="1"/>
    <col min="4870" max="4870" width="13" style="41" bestFit="1" customWidth="1"/>
    <col min="4871" max="4871" width="11.28515625" style="41" customWidth="1"/>
    <col min="4872" max="4872" width="10.140625" style="41" bestFit="1" customWidth="1"/>
    <col min="4873" max="4874" width="14.28515625" style="41" bestFit="1" customWidth="1"/>
    <col min="4875" max="4875" width="14" style="41" customWidth="1"/>
    <col min="4876" max="4876" width="14.140625" style="41" customWidth="1"/>
    <col min="4877" max="4878" width="16.7109375" style="41" customWidth="1"/>
    <col min="4879" max="4879" width="5.42578125" style="41" customWidth="1"/>
    <col min="4880" max="4880" width="9.140625" style="41"/>
    <col min="4881" max="4881" width="15.28515625" style="41" customWidth="1"/>
    <col min="4882" max="5115" width="9.140625" style="41"/>
    <col min="5116" max="5116" width="3" style="41" customWidth="1"/>
    <col min="5117" max="5117" width="6.28515625" style="41" customWidth="1"/>
    <col min="5118" max="5118" width="14" style="41" customWidth="1"/>
    <col min="5119" max="5119" width="8.28515625" style="41" customWidth="1"/>
    <col min="5120" max="5120" width="50" style="41" customWidth="1"/>
    <col min="5121" max="5121" width="7.7109375" style="41" customWidth="1"/>
    <col min="5122" max="5122" width="11.28515625" style="41" customWidth="1"/>
    <col min="5123" max="5124" width="14.28515625" style="41" bestFit="1" customWidth="1"/>
    <col min="5125" max="5125" width="14.5703125" style="41" customWidth="1"/>
    <col min="5126" max="5126" width="13" style="41" bestFit="1" customWidth="1"/>
    <col min="5127" max="5127" width="11.28515625" style="41" customWidth="1"/>
    <col min="5128" max="5128" width="10.140625" style="41" bestFit="1" customWidth="1"/>
    <col min="5129" max="5130" width="14.28515625" style="41" bestFit="1" customWidth="1"/>
    <col min="5131" max="5131" width="14" style="41" customWidth="1"/>
    <col min="5132" max="5132" width="14.140625" style="41" customWidth="1"/>
    <col min="5133" max="5134" width="16.7109375" style="41" customWidth="1"/>
    <col min="5135" max="5135" width="5.42578125" style="41" customWidth="1"/>
    <col min="5136" max="5136" width="9.140625" style="41"/>
    <col min="5137" max="5137" width="15.28515625" style="41" customWidth="1"/>
    <col min="5138" max="5371" width="9.140625" style="41"/>
    <col min="5372" max="5372" width="3" style="41" customWidth="1"/>
    <col min="5373" max="5373" width="6.28515625" style="41" customWidth="1"/>
    <col min="5374" max="5374" width="14" style="41" customWidth="1"/>
    <col min="5375" max="5375" width="8.28515625" style="41" customWidth="1"/>
    <col min="5376" max="5376" width="50" style="41" customWidth="1"/>
    <col min="5377" max="5377" width="7.7109375" style="41" customWidth="1"/>
    <col min="5378" max="5378" width="11.28515625" style="41" customWidth="1"/>
    <col min="5379" max="5380" width="14.28515625" style="41" bestFit="1" customWidth="1"/>
    <col min="5381" max="5381" width="14.5703125" style="41" customWidth="1"/>
    <col min="5382" max="5382" width="13" style="41" bestFit="1" customWidth="1"/>
    <col min="5383" max="5383" width="11.28515625" style="41" customWidth="1"/>
    <col min="5384" max="5384" width="10.140625" style="41" bestFit="1" customWidth="1"/>
    <col min="5385" max="5386" width="14.28515625" style="41" bestFit="1" customWidth="1"/>
    <col min="5387" max="5387" width="14" style="41" customWidth="1"/>
    <col min="5388" max="5388" width="14.140625" style="41" customWidth="1"/>
    <col min="5389" max="5390" width="16.7109375" style="41" customWidth="1"/>
    <col min="5391" max="5391" width="5.42578125" style="41" customWidth="1"/>
    <col min="5392" max="5392" width="9.140625" style="41"/>
    <col min="5393" max="5393" width="15.28515625" style="41" customWidth="1"/>
    <col min="5394" max="5627" width="9.140625" style="41"/>
    <col min="5628" max="5628" width="3" style="41" customWidth="1"/>
    <col min="5629" max="5629" width="6.28515625" style="41" customWidth="1"/>
    <col min="5630" max="5630" width="14" style="41" customWidth="1"/>
    <col min="5631" max="5631" width="8.28515625" style="41" customWidth="1"/>
    <col min="5632" max="5632" width="50" style="41" customWidth="1"/>
    <col min="5633" max="5633" width="7.7109375" style="41" customWidth="1"/>
    <col min="5634" max="5634" width="11.28515625" style="41" customWidth="1"/>
    <col min="5635" max="5636" width="14.28515625" style="41" bestFit="1" customWidth="1"/>
    <col min="5637" max="5637" width="14.5703125" style="41" customWidth="1"/>
    <col min="5638" max="5638" width="13" style="41" bestFit="1" customWidth="1"/>
    <col min="5639" max="5639" width="11.28515625" style="41" customWidth="1"/>
    <col min="5640" max="5640" width="10.140625" style="41" bestFit="1" customWidth="1"/>
    <col min="5641" max="5642" width="14.28515625" style="41" bestFit="1" customWidth="1"/>
    <col min="5643" max="5643" width="14" style="41" customWidth="1"/>
    <col min="5644" max="5644" width="14.140625" style="41" customWidth="1"/>
    <col min="5645" max="5646" width="16.7109375" style="41" customWidth="1"/>
    <col min="5647" max="5647" width="5.42578125" style="41" customWidth="1"/>
    <col min="5648" max="5648" width="9.140625" style="41"/>
    <col min="5649" max="5649" width="15.28515625" style="41" customWidth="1"/>
    <col min="5650" max="5883" width="9.140625" style="41"/>
    <col min="5884" max="5884" width="3" style="41" customWidth="1"/>
    <col min="5885" max="5885" width="6.28515625" style="41" customWidth="1"/>
    <col min="5886" max="5886" width="14" style="41" customWidth="1"/>
    <col min="5887" max="5887" width="8.28515625" style="41" customWidth="1"/>
    <col min="5888" max="5888" width="50" style="41" customWidth="1"/>
    <col min="5889" max="5889" width="7.7109375" style="41" customWidth="1"/>
    <col min="5890" max="5890" width="11.28515625" style="41" customWidth="1"/>
    <col min="5891" max="5892" width="14.28515625" style="41" bestFit="1" customWidth="1"/>
    <col min="5893" max="5893" width="14.5703125" style="41" customWidth="1"/>
    <col min="5894" max="5894" width="13" style="41" bestFit="1" customWidth="1"/>
    <col min="5895" max="5895" width="11.28515625" style="41" customWidth="1"/>
    <col min="5896" max="5896" width="10.140625" style="41" bestFit="1" customWidth="1"/>
    <col min="5897" max="5898" width="14.28515625" style="41" bestFit="1" customWidth="1"/>
    <col min="5899" max="5899" width="14" style="41" customWidth="1"/>
    <col min="5900" max="5900" width="14.140625" style="41" customWidth="1"/>
    <col min="5901" max="5902" width="16.7109375" style="41" customWidth="1"/>
    <col min="5903" max="5903" width="5.42578125" style="41" customWidth="1"/>
    <col min="5904" max="5904" width="9.140625" style="41"/>
    <col min="5905" max="5905" width="15.28515625" style="41" customWidth="1"/>
    <col min="5906" max="6139" width="9.140625" style="41"/>
    <col min="6140" max="6140" width="3" style="41" customWidth="1"/>
    <col min="6141" max="6141" width="6.28515625" style="41" customWidth="1"/>
    <col min="6142" max="6142" width="14" style="41" customWidth="1"/>
    <col min="6143" max="6143" width="8.28515625" style="41" customWidth="1"/>
    <col min="6144" max="6144" width="50" style="41" customWidth="1"/>
    <col min="6145" max="6145" width="7.7109375" style="41" customWidth="1"/>
    <col min="6146" max="6146" width="11.28515625" style="41" customWidth="1"/>
    <col min="6147" max="6148" width="14.28515625" style="41" bestFit="1" customWidth="1"/>
    <col min="6149" max="6149" width="14.5703125" style="41" customWidth="1"/>
    <col min="6150" max="6150" width="13" style="41" bestFit="1" customWidth="1"/>
    <col min="6151" max="6151" width="11.28515625" style="41" customWidth="1"/>
    <col min="6152" max="6152" width="10.140625" style="41" bestFit="1" customWidth="1"/>
    <col min="6153" max="6154" width="14.28515625" style="41" bestFit="1" customWidth="1"/>
    <col min="6155" max="6155" width="14" style="41" customWidth="1"/>
    <col min="6156" max="6156" width="14.140625" style="41" customWidth="1"/>
    <col min="6157" max="6158" width="16.7109375" style="41" customWidth="1"/>
    <col min="6159" max="6159" width="5.42578125" style="41" customWidth="1"/>
    <col min="6160" max="6160" width="9.140625" style="41"/>
    <col min="6161" max="6161" width="15.28515625" style="41" customWidth="1"/>
    <col min="6162" max="6395" width="9.140625" style="41"/>
    <col min="6396" max="6396" width="3" style="41" customWidth="1"/>
    <col min="6397" max="6397" width="6.28515625" style="41" customWidth="1"/>
    <col min="6398" max="6398" width="14" style="41" customWidth="1"/>
    <col min="6399" max="6399" width="8.28515625" style="41" customWidth="1"/>
    <col min="6400" max="6400" width="50" style="41" customWidth="1"/>
    <col min="6401" max="6401" width="7.7109375" style="41" customWidth="1"/>
    <col min="6402" max="6402" width="11.28515625" style="41" customWidth="1"/>
    <col min="6403" max="6404" width="14.28515625" style="41" bestFit="1" customWidth="1"/>
    <col min="6405" max="6405" width="14.5703125" style="41" customWidth="1"/>
    <col min="6406" max="6406" width="13" style="41" bestFit="1" customWidth="1"/>
    <col min="6407" max="6407" width="11.28515625" style="41" customWidth="1"/>
    <col min="6408" max="6408" width="10.140625" style="41" bestFit="1" customWidth="1"/>
    <col min="6409" max="6410" width="14.28515625" style="41" bestFit="1" customWidth="1"/>
    <col min="6411" max="6411" width="14" style="41" customWidth="1"/>
    <col min="6412" max="6412" width="14.140625" style="41" customWidth="1"/>
    <col min="6413" max="6414" width="16.7109375" style="41" customWidth="1"/>
    <col min="6415" max="6415" width="5.42578125" style="41" customWidth="1"/>
    <col min="6416" max="6416" width="9.140625" style="41"/>
    <col min="6417" max="6417" width="15.28515625" style="41" customWidth="1"/>
    <col min="6418" max="6651" width="9.140625" style="41"/>
    <col min="6652" max="6652" width="3" style="41" customWidth="1"/>
    <col min="6653" max="6653" width="6.28515625" style="41" customWidth="1"/>
    <col min="6654" max="6654" width="14" style="41" customWidth="1"/>
    <col min="6655" max="6655" width="8.28515625" style="41" customWidth="1"/>
    <col min="6656" max="6656" width="50" style="41" customWidth="1"/>
    <col min="6657" max="6657" width="7.7109375" style="41" customWidth="1"/>
    <col min="6658" max="6658" width="11.28515625" style="41" customWidth="1"/>
    <col min="6659" max="6660" width="14.28515625" style="41" bestFit="1" customWidth="1"/>
    <col min="6661" max="6661" width="14.5703125" style="41" customWidth="1"/>
    <col min="6662" max="6662" width="13" style="41" bestFit="1" customWidth="1"/>
    <col min="6663" max="6663" width="11.28515625" style="41" customWidth="1"/>
    <col min="6664" max="6664" width="10.140625" style="41" bestFit="1" customWidth="1"/>
    <col min="6665" max="6666" width="14.28515625" style="41" bestFit="1" customWidth="1"/>
    <col min="6667" max="6667" width="14" style="41" customWidth="1"/>
    <col min="6668" max="6668" width="14.140625" style="41" customWidth="1"/>
    <col min="6669" max="6670" width="16.7109375" style="41" customWidth="1"/>
    <col min="6671" max="6671" width="5.42578125" style="41" customWidth="1"/>
    <col min="6672" max="6672" width="9.140625" style="41"/>
    <col min="6673" max="6673" width="15.28515625" style="41" customWidth="1"/>
    <col min="6674" max="6907" width="9.140625" style="41"/>
    <col min="6908" max="6908" width="3" style="41" customWidth="1"/>
    <col min="6909" max="6909" width="6.28515625" style="41" customWidth="1"/>
    <col min="6910" max="6910" width="14" style="41" customWidth="1"/>
    <col min="6911" max="6911" width="8.28515625" style="41" customWidth="1"/>
    <col min="6912" max="6912" width="50" style="41" customWidth="1"/>
    <col min="6913" max="6913" width="7.7109375" style="41" customWidth="1"/>
    <col min="6914" max="6914" width="11.28515625" style="41" customWidth="1"/>
    <col min="6915" max="6916" width="14.28515625" style="41" bestFit="1" customWidth="1"/>
    <col min="6917" max="6917" width="14.5703125" style="41" customWidth="1"/>
    <col min="6918" max="6918" width="13" style="41" bestFit="1" customWidth="1"/>
    <col min="6919" max="6919" width="11.28515625" style="41" customWidth="1"/>
    <col min="6920" max="6920" width="10.140625" style="41" bestFit="1" customWidth="1"/>
    <col min="6921" max="6922" width="14.28515625" style="41" bestFit="1" customWidth="1"/>
    <col min="6923" max="6923" width="14" style="41" customWidth="1"/>
    <col min="6924" max="6924" width="14.140625" style="41" customWidth="1"/>
    <col min="6925" max="6926" width="16.7109375" style="41" customWidth="1"/>
    <col min="6927" max="6927" width="5.42578125" style="41" customWidth="1"/>
    <col min="6928" max="6928" width="9.140625" style="41"/>
    <col min="6929" max="6929" width="15.28515625" style="41" customWidth="1"/>
    <col min="6930" max="7163" width="9.140625" style="41"/>
    <col min="7164" max="7164" width="3" style="41" customWidth="1"/>
    <col min="7165" max="7165" width="6.28515625" style="41" customWidth="1"/>
    <col min="7166" max="7166" width="14" style="41" customWidth="1"/>
    <col min="7167" max="7167" width="8.28515625" style="41" customWidth="1"/>
    <col min="7168" max="7168" width="50" style="41" customWidth="1"/>
    <col min="7169" max="7169" width="7.7109375" style="41" customWidth="1"/>
    <col min="7170" max="7170" width="11.28515625" style="41" customWidth="1"/>
    <col min="7171" max="7172" width="14.28515625" style="41" bestFit="1" customWidth="1"/>
    <col min="7173" max="7173" width="14.5703125" style="41" customWidth="1"/>
    <col min="7174" max="7174" width="13" style="41" bestFit="1" customWidth="1"/>
    <col min="7175" max="7175" width="11.28515625" style="41" customWidth="1"/>
    <col min="7176" max="7176" width="10.140625" style="41" bestFit="1" customWidth="1"/>
    <col min="7177" max="7178" width="14.28515625" style="41" bestFit="1" customWidth="1"/>
    <col min="7179" max="7179" width="14" style="41" customWidth="1"/>
    <col min="7180" max="7180" width="14.140625" style="41" customWidth="1"/>
    <col min="7181" max="7182" width="16.7109375" style="41" customWidth="1"/>
    <col min="7183" max="7183" width="5.42578125" style="41" customWidth="1"/>
    <col min="7184" max="7184" width="9.140625" style="41"/>
    <col min="7185" max="7185" width="15.28515625" style="41" customWidth="1"/>
    <col min="7186" max="7419" width="9.140625" style="41"/>
    <col min="7420" max="7420" width="3" style="41" customWidth="1"/>
    <col min="7421" max="7421" width="6.28515625" style="41" customWidth="1"/>
    <col min="7422" max="7422" width="14" style="41" customWidth="1"/>
    <col min="7423" max="7423" width="8.28515625" style="41" customWidth="1"/>
    <col min="7424" max="7424" width="50" style="41" customWidth="1"/>
    <col min="7425" max="7425" width="7.7109375" style="41" customWidth="1"/>
    <col min="7426" max="7426" width="11.28515625" style="41" customWidth="1"/>
    <col min="7427" max="7428" width="14.28515625" style="41" bestFit="1" customWidth="1"/>
    <col min="7429" max="7429" width="14.5703125" style="41" customWidth="1"/>
    <col min="7430" max="7430" width="13" style="41" bestFit="1" customWidth="1"/>
    <col min="7431" max="7431" width="11.28515625" style="41" customWidth="1"/>
    <col min="7432" max="7432" width="10.140625" style="41" bestFit="1" customWidth="1"/>
    <col min="7433" max="7434" width="14.28515625" style="41" bestFit="1" customWidth="1"/>
    <col min="7435" max="7435" width="14" style="41" customWidth="1"/>
    <col min="7436" max="7436" width="14.140625" style="41" customWidth="1"/>
    <col min="7437" max="7438" width="16.7109375" style="41" customWidth="1"/>
    <col min="7439" max="7439" width="5.42578125" style="41" customWidth="1"/>
    <col min="7440" max="7440" width="9.140625" style="41"/>
    <col min="7441" max="7441" width="15.28515625" style="41" customWidth="1"/>
    <col min="7442" max="7675" width="9.140625" style="41"/>
    <col min="7676" max="7676" width="3" style="41" customWidth="1"/>
    <col min="7677" max="7677" width="6.28515625" style="41" customWidth="1"/>
    <col min="7678" max="7678" width="14" style="41" customWidth="1"/>
    <col min="7679" max="7679" width="8.28515625" style="41" customWidth="1"/>
    <col min="7680" max="7680" width="50" style="41" customWidth="1"/>
    <col min="7681" max="7681" width="7.7109375" style="41" customWidth="1"/>
    <col min="7682" max="7682" width="11.28515625" style="41" customWidth="1"/>
    <col min="7683" max="7684" width="14.28515625" style="41" bestFit="1" customWidth="1"/>
    <col min="7685" max="7685" width="14.5703125" style="41" customWidth="1"/>
    <col min="7686" max="7686" width="13" style="41" bestFit="1" customWidth="1"/>
    <col min="7687" max="7687" width="11.28515625" style="41" customWidth="1"/>
    <col min="7688" max="7688" width="10.140625" style="41" bestFit="1" customWidth="1"/>
    <col min="7689" max="7690" width="14.28515625" style="41" bestFit="1" customWidth="1"/>
    <col min="7691" max="7691" width="14" style="41" customWidth="1"/>
    <col min="7692" max="7692" width="14.140625" style="41" customWidth="1"/>
    <col min="7693" max="7694" width="16.7109375" style="41" customWidth="1"/>
    <col min="7695" max="7695" width="5.42578125" style="41" customWidth="1"/>
    <col min="7696" max="7696" width="9.140625" style="41"/>
    <col min="7697" max="7697" width="15.28515625" style="41" customWidth="1"/>
    <col min="7698" max="7931" width="9.140625" style="41"/>
    <col min="7932" max="7932" width="3" style="41" customWidth="1"/>
    <col min="7933" max="7933" width="6.28515625" style="41" customWidth="1"/>
    <col min="7934" max="7934" width="14" style="41" customWidth="1"/>
    <col min="7935" max="7935" width="8.28515625" style="41" customWidth="1"/>
    <col min="7936" max="7936" width="50" style="41" customWidth="1"/>
    <col min="7937" max="7937" width="7.7109375" style="41" customWidth="1"/>
    <col min="7938" max="7938" width="11.28515625" style="41" customWidth="1"/>
    <col min="7939" max="7940" width="14.28515625" style="41" bestFit="1" customWidth="1"/>
    <col min="7941" max="7941" width="14.5703125" style="41" customWidth="1"/>
    <col min="7942" max="7942" width="13" style="41" bestFit="1" customWidth="1"/>
    <col min="7943" max="7943" width="11.28515625" style="41" customWidth="1"/>
    <col min="7944" max="7944" width="10.140625" style="41" bestFit="1" customWidth="1"/>
    <col min="7945" max="7946" width="14.28515625" style="41" bestFit="1" customWidth="1"/>
    <col min="7947" max="7947" width="14" style="41" customWidth="1"/>
    <col min="7948" max="7948" width="14.140625" style="41" customWidth="1"/>
    <col min="7949" max="7950" width="16.7109375" style="41" customWidth="1"/>
    <col min="7951" max="7951" width="5.42578125" style="41" customWidth="1"/>
    <col min="7952" max="7952" width="9.140625" style="41"/>
    <col min="7953" max="7953" width="15.28515625" style="41" customWidth="1"/>
    <col min="7954" max="8187" width="9.140625" style="41"/>
    <col min="8188" max="8188" width="3" style="41" customWidth="1"/>
    <col min="8189" max="8189" width="6.28515625" style="41" customWidth="1"/>
    <col min="8190" max="8190" width="14" style="41" customWidth="1"/>
    <col min="8191" max="8191" width="8.28515625" style="41" customWidth="1"/>
    <col min="8192" max="8192" width="50" style="41" customWidth="1"/>
    <col min="8193" max="8193" width="7.7109375" style="41" customWidth="1"/>
    <col min="8194" max="8194" width="11.28515625" style="41" customWidth="1"/>
    <col min="8195" max="8196" width="14.28515625" style="41" bestFit="1" customWidth="1"/>
    <col min="8197" max="8197" width="14.5703125" style="41" customWidth="1"/>
    <col min="8198" max="8198" width="13" style="41" bestFit="1" customWidth="1"/>
    <col min="8199" max="8199" width="11.28515625" style="41" customWidth="1"/>
    <col min="8200" max="8200" width="10.140625" style="41" bestFit="1" customWidth="1"/>
    <col min="8201" max="8202" width="14.28515625" style="41" bestFit="1" customWidth="1"/>
    <col min="8203" max="8203" width="14" style="41" customWidth="1"/>
    <col min="8204" max="8204" width="14.140625" style="41" customWidth="1"/>
    <col min="8205" max="8206" width="16.7109375" style="41" customWidth="1"/>
    <col min="8207" max="8207" width="5.42578125" style="41" customWidth="1"/>
    <col min="8208" max="8208" width="9.140625" style="41"/>
    <col min="8209" max="8209" width="15.28515625" style="41" customWidth="1"/>
    <col min="8210" max="8443" width="9.140625" style="41"/>
    <col min="8444" max="8444" width="3" style="41" customWidth="1"/>
    <col min="8445" max="8445" width="6.28515625" style="41" customWidth="1"/>
    <col min="8446" max="8446" width="14" style="41" customWidth="1"/>
    <col min="8447" max="8447" width="8.28515625" style="41" customWidth="1"/>
    <col min="8448" max="8448" width="50" style="41" customWidth="1"/>
    <col min="8449" max="8449" width="7.7109375" style="41" customWidth="1"/>
    <col min="8450" max="8450" width="11.28515625" style="41" customWidth="1"/>
    <col min="8451" max="8452" width="14.28515625" style="41" bestFit="1" customWidth="1"/>
    <col min="8453" max="8453" width="14.5703125" style="41" customWidth="1"/>
    <col min="8454" max="8454" width="13" style="41" bestFit="1" customWidth="1"/>
    <col min="8455" max="8455" width="11.28515625" style="41" customWidth="1"/>
    <col min="8456" max="8456" width="10.140625" style="41" bestFit="1" customWidth="1"/>
    <col min="8457" max="8458" width="14.28515625" style="41" bestFit="1" customWidth="1"/>
    <col min="8459" max="8459" width="14" style="41" customWidth="1"/>
    <col min="8460" max="8460" width="14.140625" style="41" customWidth="1"/>
    <col min="8461" max="8462" width="16.7109375" style="41" customWidth="1"/>
    <col min="8463" max="8463" width="5.42578125" style="41" customWidth="1"/>
    <col min="8464" max="8464" width="9.140625" style="41"/>
    <col min="8465" max="8465" width="15.28515625" style="41" customWidth="1"/>
    <col min="8466" max="8699" width="9.140625" style="41"/>
    <col min="8700" max="8700" width="3" style="41" customWidth="1"/>
    <col min="8701" max="8701" width="6.28515625" style="41" customWidth="1"/>
    <col min="8702" max="8702" width="14" style="41" customWidth="1"/>
    <col min="8703" max="8703" width="8.28515625" style="41" customWidth="1"/>
    <col min="8704" max="8704" width="50" style="41" customWidth="1"/>
    <col min="8705" max="8705" width="7.7109375" style="41" customWidth="1"/>
    <col min="8706" max="8706" width="11.28515625" style="41" customWidth="1"/>
    <col min="8707" max="8708" width="14.28515625" style="41" bestFit="1" customWidth="1"/>
    <col min="8709" max="8709" width="14.5703125" style="41" customWidth="1"/>
    <col min="8710" max="8710" width="13" style="41" bestFit="1" customWidth="1"/>
    <col min="8711" max="8711" width="11.28515625" style="41" customWidth="1"/>
    <col min="8712" max="8712" width="10.140625" style="41" bestFit="1" customWidth="1"/>
    <col min="8713" max="8714" width="14.28515625" style="41" bestFit="1" customWidth="1"/>
    <col min="8715" max="8715" width="14" style="41" customWidth="1"/>
    <col min="8716" max="8716" width="14.140625" style="41" customWidth="1"/>
    <col min="8717" max="8718" width="16.7109375" style="41" customWidth="1"/>
    <col min="8719" max="8719" width="5.42578125" style="41" customWidth="1"/>
    <col min="8720" max="8720" width="9.140625" style="41"/>
    <col min="8721" max="8721" width="15.28515625" style="41" customWidth="1"/>
    <col min="8722" max="8955" width="9.140625" style="41"/>
    <col min="8956" max="8956" width="3" style="41" customWidth="1"/>
    <col min="8957" max="8957" width="6.28515625" style="41" customWidth="1"/>
    <col min="8958" max="8958" width="14" style="41" customWidth="1"/>
    <col min="8959" max="8959" width="8.28515625" style="41" customWidth="1"/>
    <col min="8960" max="8960" width="50" style="41" customWidth="1"/>
    <col min="8961" max="8961" width="7.7109375" style="41" customWidth="1"/>
    <col min="8962" max="8962" width="11.28515625" style="41" customWidth="1"/>
    <col min="8963" max="8964" width="14.28515625" style="41" bestFit="1" customWidth="1"/>
    <col min="8965" max="8965" width="14.5703125" style="41" customWidth="1"/>
    <col min="8966" max="8966" width="13" style="41" bestFit="1" customWidth="1"/>
    <col min="8967" max="8967" width="11.28515625" style="41" customWidth="1"/>
    <col min="8968" max="8968" width="10.140625" style="41" bestFit="1" customWidth="1"/>
    <col min="8969" max="8970" width="14.28515625" style="41" bestFit="1" customWidth="1"/>
    <col min="8971" max="8971" width="14" style="41" customWidth="1"/>
    <col min="8972" max="8972" width="14.140625" style="41" customWidth="1"/>
    <col min="8973" max="8974" width="16.7109375" style="41" customWidth="1"/>
    <col min="8975" max="8975" width="5.42578125" style="41" customWidth="1"/>
    <col min="8976" max="8976" width="9.140625" style="41"/>
    <col min="8977" max="8977" width="15.28515625" style="41" customWidth="1"/>
    <col min="8978" max="9211" width="9.140625" style="41"/>
    <col min="9212" max="9212" width="3" style="41" customWidth="1"/>
    <col min="9213" max="9213" width="6.28515625" style="41" customWidth="1"/>
    <col min="9214" max="9214" width="14" style="41" customWidth="1"/>
    <col min="9215" max="9215" width="8.28515625" style="41" customWidth="1"/>
    <col min="9216" max="9216" width="50" style="41" customWidth="1"/>
    <col min="9217" max="9217" width="7.7109375" style="41" customWidth="1"/>
    <col min="9218" max="9218" width="11.28515625" style="41" customWidth="1"/>
    <col min="9219" max="9220" width="14.28515625" style="41" bestFit="1" customWidth="1"/>
    <col min="9221" max="9221" width="14.5703125" style="41" customWidth="1"/>
    <col min="9222" max="9222" width="13" style="41" bestFit="1" customWidth="1"/>
    <col min="9223" max="9223" width="11.28515625" style="41" customWidth="1"/>
    <col min="9224" max="9224" width="10.140625" style="41" bestFit="1" customWidth="1"/>
    <col min="9225" max="9226" width="14.28515625" style="41" bestFit="1" customWidth="1"/>
    <col min="9227" max="9227" width="14" style="41" customWidth="1"/>
    <col min="9228" max="9228" width="14.140625" style="41" customWidth="1"/>
    <col min="9229" max="9230" width="16.7109375" style="41" customWidth="1"/>
    <col min="9231" max="9231" width="5.42578125" style="41" customWidth="1"/>
    <col min="9232" max="9232" width="9.140625" style="41"/>
    <col min="9233" max="9233" width="15.28515625" style="41" customWidth="1"/>
    <col min="9234" max="9467" width="9.140625" style="41"/>
    <col min="9468" max="9468" width="3" style="41" customWidth="1"/>
    <col min="9469" max="9469" width="6.28515625" style="41" customWidth="1"/>
    <col min="9470" max="9470" width="14" style="41" customWidth="1"/>
    <col min="9471" max="9471" width="8.28515625" style="41" customWidth="1"/>
    <col min="9472" max="9472" width="50" style="41" customWidth="1"/>
    <col min="9473" max="9473" width="7.7109375" style="41" customWidth="1"/>
    <col min="9474" max="9474" width="11.28515625" style="41" customWidth="1"/>
    <col min="9475" max="9476" width="14.28515625" style="41" bestFit="1" customWidth="1"/>
    <col min="9477" max="9477" width="14.5703125" style="41" customWidth="1"/>
    <col min="9478" max="9478" width="13" style="41" bestFit="1" customWidth="1"/>
    <col min="9479" max="9479" width="11.28515625" style="41" customWidth="1"/>
    <col min="9480" max="9480" width="10.140625" style="41" bestFit="1" customWidth="1"/>
    <col min="9481" max="9482" width="14.28515625" style="41" bestFit="1" customWidth="1"/>
    <col min="9483" max="9483" width="14" style="41" customWidth="1"/>
    <col min="9484" max="9484" width="14.140625" style="41" customWidth="1"/>
    <col min="9485" max="9486" width="16.7109375" style="41" customWidth="1"/>
    <col min="9487" max="9487" width="5.42578125" style="41" customWidth="1"/>
    <col min="9488" max="9488" width="9.140625" style="41"/>
    <col min="9489" max="9489" width="15.28515625" style="41" customWidth="1"/>
    <col min="9490" max="9723" width="9.140625" style="41"/>
    <col min="9724" max="9724" width="3" style="41" customWidth="1"/>
    <col min="9725" max="9725" width="6.28515625" style="41" customWidth="1"/>
    <col min="9726" max="9726" width="14" style="41" customWidth="1"/>
    <col min="9727" max="9727" width="8.28515625" style="41" customWidth="1"/>
    <col min="9728" max="9728" width="50" style="41" customWidth="1"/>
    <col min="9729" max="9729" width="7.7109375" style="41" customWidth="1"/>
    <col min="9730" max="9730" width="11.28515625" style="41" customWidth="1"/>
    <col min="9731" max="9732" width="14.28515625" style="41" bestFit="1" customWidth="1"/>
    <col min="9733" max="9733" width="14.5703125" style="41" customWidth="1"/>
    <col min="9734" max="9734" width="13" style="41" bestFit="1" customWidth="1"/>
    <col min="9735" max="9735" width="11.28515625" style="41" customWidth="1"/>
    <col min="9736" max="9736" width="10.140625" style="41" bestFit="1" customWidth="1"/>
    <col min="9737" max="9738" width="14.28515625" style="41" bestFit="1" customWidth="1"/>
    <col min="9739" max="9739" width="14" style="41" customWidth="1"/>
    <col min="9740" max="9740" width="14.140625" style="41" customWidth="1"/>
    <col min="9741" max="9742" width="16.7109375" style="41" customWidth="1"/>
    <col min="9743" max="9743" width="5.42578125" style="41" customWidth="1"/>
    <col min="9744" max="9744" width="9.140625" style="41"/>
    <col min="9745" max="9745" width="15.28515625" style="41" customWidth="1"/>
    <col min="9746" max="9979" width="9.140625" style="41"/>
    <col min="9980" max="9980" width="3" style="41" customWidth="1"/>
    <col min="9981" max="9981" width="6.28515625" style="41" customWidth="1"/>
    <col min="9982" max="9982" width="14" style="41" customWidth="1"/>
    <col min="9983" max="9983" width="8.28515625" style="41" customWidth="1"/>
    <col min="9984" max="9984" width="50" style="41" customWidth="1"/>
    <col min="9985" max="9985" width="7.7109375" style="41" customWidth="1"/>
    <col min="9986" max="9986" width="11.28515625" style="41" customWidth="1"/>
    <col min="9987" max="9988" width="14.28515625" style="41" bestFit="1" customWidth="1"/>
    <col min="9989" max="9989" width="14.5703125" style="41" customWidth="1"/>
    <col min="9990" max="9990" width="13" style="41" bestFit="1" customWidth="1"/>
    <col min="9991" max="9991" width="11.28515625" style="41" customWidth="1"/>
    <col min="9992" max="9992" width="10.140625" style="41" bestFit="1" customWidth="1"/>
    <col min="9993" max="9994" width="14.28515625" style="41" bestFit="1" customWidth="1"/>
    <col min="9995" max="9995" width="14" style="41" customWidth="1"/>
    <col min="9996" max="9996" width="14.140625" style="41" customWidth="1"/>
    <col min="9997" max="9998" width="16.7109375" style="41" customWidth="1"/>
    <col min="9999" max="9999" width="5.42578125" style="41" customWidth="1"/>
    <col min="10000" max="10000" width="9.140625" style="41"/>
    <col min="10001" max="10001" width="15.28515625" style="41" customWidth="1"/>
    <col min="10002" max="10235" width="9.140625" style="41"/>
    <col min="10236" max="10236" width="3" style="41" customWidth="1"/>
    <col min="10237" max="10237" width="6.28515625" style="41" customWidth="1"/>
    <col min="10238" max="10238" width="14" style="41" customWidth="1"/>
    <col min="10239" max="10239" width="8.28515625" style="41" customWidth="1"/>
    <col min="10240" max="10240" width="50" style="41" customWidth="1"/>
    <col min="10241" max="10241" width="7.7109375" style="41" customWidth="1"/>
    <col min="10242" max="10242" width="11.28515625" style="41" customWidth="1"/>
    <col min="10243" max="10244" width="14.28515625" style="41" bestFit="1" customWidth="1"/>
    <col min="10245" max="10245" width="14.5703125" style="41" customWidth="1"/>
    <col min="10246" max="10246" width="13" style="41" bestFit="1" customWidth="1"/>
    <col min="10247" max="10247" width="11.28515625" style="41" customWidth="1"/>
    <col min="10248" max="10248" width="10.140625" style="41" bestFit="1" customWidth="1"/>
    <col min="10249" max="10250" width="14.28515625" style="41" bestFit="1" customWidth="1"/>
    <col min="10251" max="10251" width="14" style="41" customWidth="1"/>
    <col min="10252" max="10252" width="14.140625" style="41" customWidth="1"/>
    <col min="10253" max="10254" width="16.7109375" style="41" customWidth="1"/>
    <col min="10255" max="10255" width="5.42578125" style="41" customWidth="1"/>
    <col min="10256" max="10256" width="9.140625" style="41"/>
    <col min="10257" max="10257" width="15.28515625" style="41" customWidth="1"/>
    <col min="10258" max="10491" width="9.140625" style="41"/>
    <col min="10492" max="10492" width="3" style="41" customWidth="1"/>
    <col min="10493" max="10493" width="6.28515625" style="41" customWidth="1"/>
    <col min="10494" max="10494" width="14" style="41" customWidth="1"/>
    <col min="10495" max="10495" width="8.28515625" style="41" customWidth="1"/>
    <col min="10496" max="10496" width="50" style="41" customWidth="1"/>
    <col min="10497" max="10497" width="7.7109375" style="41" customWidth="1"/>
    <col min="10498" max="10498" width="11.28515625" style="41" customWidth="1"/>
    <col min="10499" max="10500" width="14.28515625" style="41" bestFit="1" customWidth="1"/>
    <col min="10501" max="10501" width="14.5703125" style="41" customWidth="1"/>
    <col min="10502" max="10502" width="13" style="41" bestFit="1" customWidth="1"/>
    <col min="10503" max="10503" width="11.28515625" style="41" customWidth="1"/>
    <col min="10504" max="10504" width="10.140625" style="41" bestFit="1" customWidth="1"/>
    <col min="10505" max="10506" width="14.28515625" style="41" bestFit="1" customWidth="1"/>
    <col min="10507" max="10507" width="14" style="41" customWidth="1"/>
    <col min="10508" max="10508" width="14.140625" style="41" customWidth="1"/>
    <col min="10509" max="10510" width="16.7109375" style="41" customWidth="1"/>
    <col min="10511" max="10511" width="5.42578125" style="41" customWidth="1"/>
    <col min="10512" max="10512" width="9.140625" style="41"/>
    <col min="10513" max="10513" width="15.28515625" style="41" customWidth="1"/>
    <col min="10514" max="10747" width="9.140625" style="41"/>
    <col min="10748" max="10748" width="3" style="41" customWidth="1"/>
    <col min="10749" max="10749" width="6.28515625" style="41" customWidth="1"/>
    <col min="10750" max="10750" width="14" style="41" customWidth="1"/>
    <col min="10751" max="10751" width="8.28515625" style="41" customWidth="1"/>
    <col min="10752" max="10752" width="50" style="41" customWidth="1"/>
    <col min="10753" max="10753" width="7.7109375" style="41" customWidth="1"/>
    <col min="10754" max="10754" width="11.28515625" style="41" customWidth="1"/>
    <col min="10755" max="10756" width="14.28515625" style="41" bestFit="1" customWidth="1"/>
    <col min="10757" max="10757" width="14.5703125" style="41" customWidth="1"/>
    <col min="10758" max="10758" width="13" style="41" bestFit="1" customWidth="1"/>
    <col min="10759" max="10759" width="11.28515625" style="41" customWidth="1"/>
    <col min="10760" max="10760" width="10.140625" style="41" bestFit="1" customWidth="1"/>
    <col min="10761" max="10762" width="14.28515625" style="41" bestFit="1" customWidth="1"/>
    <col min="10763" max="10763" width="14" style="41" customWidth="1"/>
    <col min="10764" max="10764" width="14.140625" style="41" customWidth="1"/>
    <col min="10765" max="10766" width="16.7109375" style="41" customWidth="1"/>
    <col min="10767" max="10767" width="5.42578125" style="41" customWidth="1"/>
    <col min="10768" max="10768" width="9.140625" style="41"/>
    <col min="10769" max="10769" width="15.28515625" style="41" customWidth="1"/>
    <col min="10770" max="11003" width="9.140625" style="41"/>
    <col min="11004" max="11004" width="3" style="41" customWidth="1"/>
    <col min="11005" max="11005" width="6.28515625" style="41" customWidth="1"/>
    <col min="11006" max="11006" width="14" style="41" customWidth="1"/>
    <col min="11007" max="11007" width="8.28515625" style="41" customWidth="1"/>
    <col min="11008" max="11008" width="50" style="41" customWidth="1"/>
    <col min="11009" max="11009" width="7.7109375" style="41" customWidth="1"/>
    <col min="11010" max="11010" width="11.28515625" style="41" customWidth="1"/>
    <col min="11011" max="11012" width="14.28515625" style="41" bestFit="1" customWidth="1"/>
    <col min="11013" max="11013" width="14.5703125" style="41" customWidth="1"/>
    <col min="11014" max="11014" width="13" style="41" bestFit="1" customWidth="1"/>
    <col min="11015" max="11015" width="11.28515625" style="41" customWidth="1"/>
    <col min="11016" max="11016" width="10.140625" style="41" bestFit="1" customWidth="1"/>
    <col min="11017" max="11018" width="14.28515625" style="41" bestFit="1" customWidth="1"/>
    <col min="11019" max="11019" width="14" style="41" customWidth="1"/>
    <col min="11020" max="11020" width="14.140625" style="41" customWidth="1"/>
    <col min="11021" max="11022" width="16.7109375" style="41" customWidth="1"/>
    <col min="11023" max="11023" width="5.42578125" style="41" customWidth="1"/>
    <col min="11024" max="11024" width="9.140625" style="41"/>
    <col min="11025" max="11025" width="15.28515625" style="41" customWidth="1"/>
    <col min="11026" max="11259" width="9.140625" style="41"/>
    <col min="11260" max="11260" width="3" style="41" customWidth="1"/>
    <col min="11261" max="11261" width="6.28515625" style="41" customWidth="1"/>
    <col min="11262" max="11262" width="14" style="41" customWidth="1"/>
    <col min="11263" max="11263" width="8.28515625" style="41" customWidth="1"/>
    <col min="11264" max="11264" width="50" style="41" customWidth="1"/>
    <col min="11265" max="11265" width="7.7109375" style="41" customWidth="1"/>
    <col min="11266" max="11266" width="11.28515625" style="41" customWidth="1"/>
    <col min="11267" max="11268" width="14.28515625" style="41" bestFit="1" customWidth="1"/>
    <col min="11269" max="11269" width="14.5703125" style="41" customWidth="1"/>
    <col min="11270" max="11270" width="13" style="41" bestFit="1" customWidth="1"/>
    <col min="11271" max="11271" width="11.28515625" style="41" customWidth="1"/>
    <col min="11272" max="11272" width="10.140625" style="41" bestFit="1" customWidth="1"/>
    <col min="11273" max="11274" width="14.28515625" style="41" bestFit="1" customWidth="1"/>
    <col min="11275" max="11275" width="14" style="41" customWidth="1"/>
    <col min="11276" max="11276" width="14.140625" style="41" customWidth="1"/>
    <col min="11277" max="11278" width="16.7109375" style="41" customWidth="1"/>
    <col min="11279" max="11279" width="5.42578125" style="41" customWidth="1"/>
    <col min="11280" max="11280" width="9.140625" style="41"/>
    <col min="11281" max="11281" width="15.28515625" style="41" customWidth="1"/>
    <col min="11282" max="11515" width="9.140625" style="41"/>
    <col min="11516" max="11516" width="3" style="41" customWidth="1"/>
    <col min="11517" max="11517" width="6.28515625" style="41" customWidth="1"/>
    <col min="11518" max="11518" width="14" style="41" customWidth="1"/>
    <col min="11519" max="11519" width="8.28515625" style="41" customWidth="1"/>
    <col min="11520" max="11520" width="50" style="41" customWidth="1"/>
    <col min="11521" max="11521" width="7.7109375" style="41" customWidth="1"/>
    <col min="11522" max="11522" width="11.28515625" style="41" customWidth="1"/>
    <col min="11523" max="11524" width="14.28515625" style="41" bestFit="1" customWidth="1"/>
    <col min="11525" max="11525" width="14.5703125" style="41" customWidth="1"/>
    <col min="11526" max="11526" width="13" style="41" bestFit="1" customWidth="1"/>
    <col min="11527" max="11527" width="11.28515625" style="41" customWidth="1"/>
    <col min="11528" max="11528" width="10.140625" style="41" bestFit="1" customWidth="1"/>
    <col min="11529" max="11530" width="14.28515625" style="41" bestFit="1" customWidth="1"/>
    <col min="11531" max="11531" width="14" style="41" customWidth="1"/>
    <col min="11532" max="11532" width="14.140625" style="41" customWidth="1"/>
    <col min="11533" max="11534" width="16.7109375" style="41" customWidth="1"/>
    <col min="11535" max="11535" width="5.42578125" style="41" customWidth="1"/>
    <col min="11536" max="11536" width="9.140625" style="41"/>
    <col min="11537" max="11537" width="15.28515625" style="41" customWidth="1"/>
    <col min="11538" max="11771" width="9.140625" style="41"/>
    <col min="11772" max="11772" width="3" style="41" customWidth="1"/>
    <col min="11773" max="11773" width="6.28515625" style="41" customWidth="1"/>
    <col min="11774" max="11774" width="14" style="41" customWidth="1"/>
    <col min="11775" max="11775" width="8.28515625" style="41" customWidth="1"/>
    <col min="11776" max="11776" width="50" style="41" customWidth="1"/>
    <col min="11777" max="11777" width="7.7109375" style="41" customWidth="1"/>
    <col min="11778" max="11778" width="11.28515625" style="41" customWidth="1"/>
    <col min="11779" max="11780" width="14.28515625" style="41" bestFit="1" customWidth="1"/>
    <col min="11781" max="11781" width="14.5703125" style="41" customWidth="1"/>
    <col min="11782" max="11782" width="13" style="41" bestFit="1" customWidth="1"/>
    <col min="11783" max="11783" width="11.28515625" style="41" customWidth="1"/>
    <col min="11784" max="11784" width="10.140625" style="41" bestFit="1" customWidth="1"/>
    <col min="11785" max="11786" width="14.28515625" style="41" bestFit="1" customWidth="1"/>
    <col min="11787" max="11787" width="14" style="41" customWidth="1"/>
    <col min="11788" max="11788" width="14.140625" style="41" customWidth="1"/>
    <col min="11789" max="11790" width="16.7109375" style="41" customWidth="1"/>
    <col min="11791" max="11791" width="5.42578125" style="41" customWidth="1"/>
    <col min="11792" max="11792" width="9.140625" style="41"/>
    <col min="11793" max="11793" width="15.28515625" style="41" customWidth="1"/>
    <col min="11794" max="12027" width="9.140625" style="41"/>
    <col min="12028" max="12028" width="3" style="41" customWidth="1"/>
    <col min="12029" max="12029" width="6.28515625" style="41" customWidth="1"/>
    <col min="12030" max="12030" width="14" style="41" customWidth="1"/>
    <col min="12031" max="12031" width="8.28515625" style="41" customWidth="1"/>
    <col min="12032" max="12032" width="50" style="41" customWidth="1"/>
    <col min="12033" max="12033" width="7.7109375" style="41" customWidth="1"/>
    <col min="12034" max="12034" width="11.28515625" style="41" customWidth="1"/>
    <col min="12035" max="12036" width="14.28515625" style="41" bestFit="1" customWidth="1"/>
    <col min="12037" max="12037" width="14.5703125" style="41" customWidth="1"/>
    <col min="12038" max="12038" width="13" style="41" bestFit="1" customWidth="1"/>
    <col min="12039" max="12039" width="11.28515625" style="41" customWidth="1"/>
    <col min="12040" max="12040" width="10.140625" style="41" bestFit="1" customWidth="1"/>
    <col min="12041" max="12042" width="14.28515625" style="41" bestFit="1" customWidth="1"/>
    <col min="12043" max="12043" width="14" style="41" customWidth="1"/>
    <col min="12044" max="12044" width="14.140625" style="41" customWidth="1"/>
    <col min="12045" max="12046" width="16.7109375" style="41" customWidth="1"/>
    <col min="12047" max="12047" width="5.42578125" style="41" customWidth="1"/>
    <col min="12048" max="12048" width="9.140625" style="41"/>
    <col min="12049" max="12049" width="15.28515625" style="41" customWidth="1"/>
    <col min="12050" max="12283" width="9.140625" style="41"/>
    <col min="12284" max="12284" width="3" style="41" customWidth="1"/>
    <col min="12285" max="12285" width="6.28515625" style="41" customWidth="1"/>
    <col min="12286" max="12286" width="14" style="41" customWidth="1"/>
    <col min="12287" max="12287" width="8.28515625" style="41" customWidth="1"/>
    <col min="12288" max="12288" width="50" style="41" customWidth="1"/>
    <col min="12289" max="12289" width="7.7109375" style="41" customWidth="1"/>
    <col min="12290" max="12290" width="11.28515625" style="41" customWidth="1"/>
    <col min="12291" max="12292" width="14.28515625" style="41" bestFit="1" customWidth="1"/>
    <col min="12293" max="12293" width="14.5703125" style="41" customWidth="1"/>
    <col min="12294" max="12294" width="13" style="41" bestFit="1" customWidth="1"/>
    <col min="12295" max="12295" width="11.28515625" style="41" customWidth="1"/>
    <col min="12296" max="12296" width="10.140625" style="41" bestFit="1" customWidth="1"/>
    <col min="12297" max="12298" width="14.28515625" style="41" bestFit="1" customWidth="1"/>
    <col min="12299" max="12299" width="14" style="41" customWidth="1"/>
    <col min="12300" max="12300" width="14.140625" style="41" customWidth="1"/>
    <col min="12301" max="12302" width="16.7109375" style="41" customWidth="1"/>
    <col min="12303" max="12303" width="5.42578125" style="41" customWidth="1"/>
    <col min="12304" max="12304" width="9.140625" style="41"/>
    <col min="12305" max="12305" width="15.28515625" style="41" customWidth="1"/>
    <col min="12306" max="12539" width="9.140625" style="41"/>
    <col min="12540" max="12540" width="3" style="41" customWidth="1"/>
    <col min="12541" max="12541" width="6.28515625" style="41" customWidth="1"/>
    <col min="12542" max="12542" width="14" style="41" customWidth="1"/>
    <col min="12543" max="12543" width="8.28515625" style="41" customWidth="1"/>
    <col min="12544" max="12544" width="50" style="41" customWidth="1"/>
    <col min="12545" max="12545" width="7.7109375" style="41" customWidth="1"/>
    <col min="12546" max="12546" width="11.28515625" style="41" customWidth="1"/>
    <col min="12547" max="12548" width="14.28515625" style="41" bestFit="1" customWidth="1"/>
    <col min="12549" max="12549" width="14.5703125" style="41" customWidth="1"/>
    <col min="12550" max="12550" width="13" style="41" bestFit="1" customWidth="1"/>
    <col min="12551" max="12551" width="11.28515625" style="41" customWidth="1"/>
    <col min="12552" max="12552" width="10.140625" style="41" bestFit="1" customWidth="1"/>
    <col min="12553" max="12554" width="14.28515625" style="41" bestFit="1" customWidth="1"/>
    <col min="12555" max="12555" width="14" style="41" customWidth="1"/>
    <col min="12556" max="12556" width="14.140625" style="41" customWidth="1"/>
    <col min="12557" max="12558" width="16.7109375" style="41" customWidth="1"/>
    <col min="12559" max="12559" width="5.42578125" style="41" customWidth="1"/>
    <col min="12560" max="12560" width="9.140625" style="41"/>
    <col min="12561" max="12561" width="15.28515625" style="41" customWidth="1"/>
    <col min="12562" max="12795" width="9.140625" style="41"/>
    <col min="12796" max="12796" width="3" style="41" customWidth="1"/>
    <col min="12797" max="12797" width="6.28515625" style="41" customWidth="1"/>
    <col min="12798" max="12798" width="14" style="41" customWidth="1"/>
    <col min="12799" max="12799" width="8.28515625" style="41" customWidth="1"/>
    <col min="12800" max="12800" width="50" style="41" customWidth="1"/>
    <col min="12801" max="12801" width="7.7109375" style="41" customWidth="1"/>
    <col min="12802" max="12802" width="11.28515625" style="41" customWidth="1"/>
    <col min="12803" max="12804" width="14.28515625" style="41" bestFit="1" customWidth="1"/>
    <col min="12805" max="12805" width="14.5703125" style="41" customWidth="1"/>
    <col min="12806" max="12806" width="13" style="41" bestFit="1" customWidth="1"/>
    <col min="12807" max="12807" width="11.28515625" style="41" customWidth="1"/>
    <col min="12808" max="12808" width="10.140625" style="41" bestFit="1" customWidth="1"/>
    <col min="12809" max="12810" width="14.28515625" style="41" bestFit="1" customWidth="1"/>
    <col min="12811" max="12811" width="14" style="41" customWidth="1"/>
    <col min="12812" max="12812" width="14.140625" style="41" customWidth="1"/>
    <col min="12813" max="12814" width="16.7109375" style="41" customWidth="1"/>
    <col min="12815" max="12815" width="5.42578125" style="41" customWidth="1"/>
    <col min="12816" max="12816" width="9.140625" style="41"/>
    <col min="12817" max="12817" width="15.28515625" style="41" customWidth="1"/>
    <col min="12818" max="13051" width="9.140625" style="41"/>
    <col min="13052" max="13052" width="3" style="41" customWidth="1"/>
    <col min="13053" max="13053" width="6.28515625" style="41" customWidth="1"/>
    <col min="13054" max="13054" width="14" style="41" customWidth="1"/>
    <col min="13055" max="13055" width="8.28515625" style="41" customWidth="1"/>
    <col min="13056" max="13056" width="50" style="41" customWidth="1"/>
    <col min="13057" max="13057" width="7.7109375" style="41" customWidth="1"/>
    <col min="13058" max="13058" width="11.28515625" style="41" customWidth="1"/>
    <col min="13059" max="13060" width="14.28515625" style="41" bestFit="1" customWidth="1"/>
    <col min="13061" max="13061" width="14.5703125" style="41" customWidth="1"/>
    <col min="13062" max="13062" width="13" style="41" bestFit="1" customWidth="1"/>
    <col min="13063" max="13063" width="11.28515625" style="41" customWidth="1"/>
    <col min="13064" max="13064" width="10.140625" style="41" bestFit="1" customWidth="1"/>
    <col min="13065" max="13066" width="14.28515625" style="41" bestFit="1" customWidth="1"/>
    <col min="13067" max="13067" width="14" style="41" customWidth="1"/>
    <col min="13068" max="13068" width="14.140625" style="41" customWidth="1"/>
    <col min="13069" max="13070" width="16.7109375" style="41" customWidth="1"/>
    <col min="13071" max="13071" width="5.42578125" style="41" customWidth="1"/>
    <col min="13072" max="13072" width="9.140625" style="41"/>
    <col min="13073" max="13073" width="15.28515625" style="41" customWidth="1"/>
    <col min="13074" max="13307" width="9.140625" style="41"/>
    <col min="13308" max="13308" width="3" style="41" customWidth="1"/>
    <col min="13309" max="13309" width="6.28515625" style="41" customWidth="1"/>
    <col min="13310" max="13310" width="14" style="41" customWidth="1"/>
    <col min="13311" max="13311" width="8.28515625" style="41" customWidth="1"/>
    <col min="13312" max="13312" width="50" style="41" customWidth="1"/>
    <col min="13313" max="13313" width="7.7109375" style="41" customWidth="1"/>
    <col min="13314" max="13314" width="11.28515625" style="41" customWidth="1"/>
    <col min="13315" max="13316" width="14.28515625" style="41" bestFit="1" customWidth="1"/>
    <col min="13317" max="13317" width="14.5703125" style="41" customWidth="1"/>
    <col min="13318" max="13318" width="13" style="41" bestFit="1" customWidth="1"/>
    <col min="13319" max="13319" width="11.28515625" style="41" customWidth="1"/>
    <col min="13320" max="13320" width="10.140625" style="41" bestFit="1" customWidth="1"/>
    <col min="13321" max="13322" width="14.28515625" style="41" bestFit="1" customWidth="1"/>
    <col min="13323" max="13323" width="14" style="41" customWidth="1"/>
    <col min="13324" max="13324" width="14.140625" style="41" customWidth="1"/>
    <col min="13325" max="13326" width="16.7109375" style="41" customWidth="1"/>
    <col min="13327" max="13327" width="5.42578125" style="41" customWidth="1"/>
    <col min="13328" max="13328" width="9.140625" style="41"/>
    <col min="13329" max="13329" width="15.28515625" style="41" customWidth="1"/>
    <col min="13330" max="13563" width="9.140625" style="41"/>
    <col min="13564" max="13564" width="3" style="41" customWidth="1"/>
    <col min="13565" max="13565" width="6.28515625" style="41" customWidth="1"/>
    <col min="13566" max="13566" width="14" style="41" customWidth="1"/>
    <col min="13567" max="13567" width="8.28515625" style="41" customWidth="1"/>
    <col min="13568" max="13568" width="50" style="41" customWidth="1"/>
    <col min="13569" max="13569" width="7.7109375" style="41" customWidth="1"/>
    <col min="13570" max="13570" width="11.28515625" style="41" customWidth="1"/>
    <col min="13571" max="13572" width="14.28515625" style="41" bestFit="1" customWidth="1"/>
    <col min="13573" max="13573" width="14.5703125" style="41" customWidth="1"/>
    <col min="13574" max="13574" width="13" style="41" bestFit="1" customWidth="1"/>
    <col min="13575" max="13575" width="11.28515625" style="41" customWidth="1"/>
    <col min="13576" max="13576" width="10.140625" style="41" bestFit="1" customWidth="1"/>
    <col min="13577" max="13578" width="14.28515625" style="41" bestFit="1" customWidth="1"/>
    <col min="13579" max="13579" width="14" style="41" customWidth="1"/>
    <col min="13580" max="13580" width="14.140625" style="41" customWidth="1"/>
    <col min="13581" max="13582" width="16.7109375" style="41" customWidth="1"/>
    <col min="13583" max="13583" width="5.42578125" style="41" customWidth="1"/>
    <col min="13584" max="13584" width="9.140625" style="41"/>
    <col min="13585" max="13585" width="15.28515625" style="41" customWidth="1"/>
    <col min="13586" max="13819" width="9.140625" style="41"/>
    <col min="13820" max="13820" width="3" style="41" customWidth="1"/>
    <col min="13821" max="13821" width="6.28515625" style="41" customWidth="1"/>
    <col min="13822" max="13822" width="14" style="41" customWidth="1"/>
    <col min="13823" max="13823" width="8.28515625" style="41" customWidth="1"/>
    <col min="13824" max="13824" width="50" style="41" customWidth="1"/>
    <col min="13825" max="13825" width="7.7109375" style="41" customWidth="1"/>
    <col min="13826" max="13826" width="11.28515625" style="41" customWidth="1"/>
    <col min="13827" max="13828" width="14.28515625" style="41" bestFit="1" customWidth="1"/>
    <col min="13829" max="13829" width="14.5703125" style="41" customWidth="1"/>
    <col min="13830" max="13830" width="13" style="41" bestFit="1" customWidth="1"/>
    <col min="13831" max="13831" width="11.28515625" style="41" customWidth="1"/>
    <col min="13832" max="13832" width="10.140625" style="41" bestFit="1" customWidth="1"/>
    <col min="13833" max="13834" width="14.28515625" style="41" bestFit="1" customWidth="1"/>
    <col min="13835" max="13835" width="14" style="41" customWidth="1"/>
    <col min="13836" max="13836" width="14.140625" style="41" customWidth="1"/>
    <col min="13837" max="13838" width="16.7109375" style="41" customWidth="1"/>
    <col min="13839" max="13839" width="5.42578125" style="41" customWidth="1"/>
    <col min="13840" max="13840" width="9.140625" style="41"/>
    <col min="13841" max="13841" width="15.28515625" style="41" customWidth="1"/>
    <col min="13842" max="14075" width="9.140625" style="41"/>
    <col min="14076" max="14076" width="3" style="41" customWidth="1"/>
    <col min="14077" max="14077" width="6.28515625" style="41" customWidth="1"/>
    <col min="14078" max="14078" width="14" style="41" customWidth="1"/>
    <col min="14079" max="14079" width="8.28515625" style="41" customWidth="1"/>
    <col min="14080" max="14080" width="50" style="41" customWidth="1"/>
    <col min="14081" max="14081" width="7.7109375" style="41" customWidth="1"/>
    <col min="14082" max="14082" width="11.28515625" style="41" customWidth="1"/>
    <col min="14083" max="14084" width="14.28515625" style="41" bestFit="1" customWidth="1"/>
    <col min="14085" max="14085" width="14.5703125" style="41" customWidth="1"/>
    <col min="14086" max="14086" width="13" style="41" bestFit="1" customWidth="1"/>
    <col min="14087" max="14087" width="11.28515625" style="41" customWidth="1"/>
    <col min="14088" max="14088" width="10.140625" style="41" bestFit="1" customWidth="1"/>
    <col min="14089" max="14090" width="14.28515625" style="41" bestFit="1" customWidth="1"/>
    <col min="14091" max="14091" width="14" style="41" customWidth="1"/>
    <col min="14092" max="14092" width="14.140625" style="41" customWidth="1"/>
    <col min="14093" max="14094" width="16.7109375" style="41" customWidth="1"/>
    <col min="14095" max="14095" width="5.42578125" style="41" customWidth="1"/>
    <col min="14096" max="14096" width="9.140625" style="41"/>
    <col min="14097" max="14097" width="15.28515625" style="41" customWidth="1"/>
    <col min="14098" max="14331" width="9.140625" style="41"/>
    <col min="14332" max="14332" width="3" style="41" customWidth="1"/>
    <col min="14333" max="14333" width="6.28515625" style="41" customWidth="1"/>
    <col min="14334" max="14334" width="14" style="41" customWidth="1"/>
    <col min="14335" max="14335" width="8.28515625" style="41" customWidth="1"/>
    <col min="14336" max="14336" width="50" style="41" customWidth="1"/>
    <col min="14337" max="14337" width="7.7109375" style="41" customWidth="1"/>
    <col min="14338" max="14338" width="11.28515625" style="41" customWidth="1"/>
    <col min="14339" max="14340" width="14.28515625" style="41" bestFit="1" customWidth="1"/>
    <col min="14341" max="14341" width="14.5703125" style="41" customWidth="1"/>
    <col min="14342" max="14342" width="13" style="41" bestFit="1" customWidth="1"/>
    <col min="14343" max="14343" width="11.28515625" style="41" customWidth="1"/>
    <col min="14344" max="14344" width="10.140625" style="41" bestFit="1" customWidth="1"/>
    <col min="14345" max="14346" width="14.28515625" style="41" bestFit="1" customWidth="1"/>
    <col min="14347" max="14347" width="14" style="41" customWidth="1"/>
    <col min="14348" max="14348" width="14.140625" style="41" customWidth="1"/>
    <col min="14349" max="14350" width="16.7109375" style="41" customWidth="1"/>
    <col min="14351" max="14351" width="5.42578125" style="41" customWidth="1"/>
    <col min="14352" max="14352" width="9.140625" style="41"/>
    <col min="14353" max="14353" width="15.28515625" style="41" customWidth="1"/>
    <col min="14354" max="14587" width="9.140625" style="41"/>
    <col min="14588" max="14588" width="3" style="41" customWidth="1"/>
    <col min="14589" max="14589" width="6.28515625" style="41" customWidth="1"/>
    <col min="14590" max="14590" width="14" style="41" customWidth="1"/>
    <col min="14591" max="14591" width="8.28515625" style="41" customWidth="1"/>
    <col min="14592" max="14592" width="50" style="41" customWidth="1"/>
    <col min="14593" max="14593" width="7.7109375" style="41" customWidth="1"/>
    <col min="14594" max="14594" width="11.28515625" style="41" customWidth="1"/>
    <col min="14595" max="14596" width="14.28515625" style="41" bestFit="1" customWidth="1"/>
    <col min="14597" max="14597" width="14.5703125" style="41" customWidth="1"/>
    <col min="14598" max="14598" width="13" style="41" bestFit="1" customWidth="1"/>
    <col min="14599" max="14599" width="11.28515625" style="41" customWidth="1"/>
    <col min="14600" max="14600" width="10.140625" style="41" bestFit="1" customWidth="1"/>
    <col min="14601" max="14602" width="14.28515625" style="41" bestFit="1" customWidth="1"/>
    <col min="14603" max="14603" width="14" style="41" customWidth="1"/>
    <col min="14604" max="14604" width="14.140625" style="41" customWidth="1"/>
    <col min="14605" max="14606" width="16.7109375" style="41" customWidth="1"/>
    <col min="14607" max="14607" width="5.42578125" style="41" customWidth="1"/>
    <col min="14608" max="14608" width="9.140625" style="41"/>
    <col min="14609" max="14609" width="15.28515625" style="41" customWidth="1"/>
    <col min="14610" max="14843" width="9.140625" style="41"/>
    <col min="14844" max="14844" width="3" style="41" customWidth="1"/>
    <col min="14845" max="14845" width="6.28515625" style="41" customWidth="1"/>
    <col min="14846" max="14846" width="14" style="41" customWidth="1"/>
    <col min="14847" max="14847" width="8.28515625" style="41" customWidth="1"/>
    <col min="14848" max="14848" width="50" style="41" customWidth="1"/>
    <col min="14849" max="14849" width="7.7109375" style="41" customWidth="1"/>
    <col min="14850" max="14850" width="11.28515625" style="41" customWidth="1"/>
    <col min="14851" max="14852" width="14.28515625" style="41" bestFit="1" customWidth="1"/>
    <col min="14853" max="14853" width="14.5703125" style="41" customWidth="1"/>
    <col min="14854" max="14854" width="13" style="41" bestFit="1" customWidth="1"/>
    <col min="14855" max="14855" width="11.28515625" style="41" customWidth="1"/>
    <col min="14856" max="14856" width="10.140625" style="41" bestFit="1" customWidth="1"/>
    <col min="14857" max="14858" width="14.28515625" style="41" bestFit="1" customWidth="1"/>
    <col min="14859" max="14859" width="14" style="41" customWidth="1"/>
    <col min="14860" max="14860" width="14.140625" style="41" customWidth="1"/>
    <col min="14861" max="14862" width="16.7109375" style="41" customWidth="1"/>
    <col min="14863" max="14863" width="5.42578125" style="41" customWidth="1"/>
    <col min="14864" max="14864" width="9.140625" style="41"/>
    <col min="14865" max="14865" width="15.28515625" style="41" customWidth="1"/>
    <col min="14866" max="15099" width="9.140625" style="41"/>
    <col min="15100" max="15100" width="3" style="41" customWidth="1"/>
    <col min="15101" max="15101" width="6.28515625" style="41" customWidth="1"/>
    <col min="15102" max="15102" width="14" style="41" customWidth="1"/>
    <col min="15103" max="15103" width="8.28515625" style="41" customWidth="1"/>
    <col min="15104" max="15104" width="50" style="41" customWidth="1"/>
    <col min="15105" max="15105" width="7.7109375" style="41" customWidth="1"/>
    <col min="15106" max="15106" width="11.28515625" style="41" customWidth="1"/>
    <col min="15107" max="15108" width="14.28515625" style="41" bestFit="1" customWidth="1"/>
    <col min="15109" max="15109" width="14.5703125" style="41" customWidth="1"/>
    <col min="15110" max="15110" width="13" style="41" bestFit="1" customWidth="1"/>
    <col min="15111" max="15111" width="11.28515625" style="41" customWidth="1"/>
    <col min="15112" max="15112" width="10.140625" style="41" bestFit="1" customWidth="1"/>
    <col min="15113" max="15114" width="14.28515625" style="41" bestFit="1" customWidth="1"/>
    <col min="15115" max="15115" width="14" style="41" customWidth="1"/>
    <col min="15116" max="15116" width="14.140625" style="41" customWidth="1"/>
    <col min="15117" max="15118" width="16.7109375" style="41" customWidth="1"/>
    <col min="15119" max="15119" width="5.42578125" style="41" customWidth="1"/>
    <col min="15120" max="15120" width="9.140625" style="41"/>
    <col min="15121" max="15121" width="15.28515625" style="41" customWidth="1"/>
    <col min="15122" max="15355" width="9.140625" style="41"/>
    <col min="15356" max="15356" width="3" style="41" customWidth="1"/>
    <col min="15357" max="15357" width="6.28515625" style="41" customWidth="1"/>
    <col min="15358" max="15358" width="14" style="41" customWidth="1"/>
    <col min="15359" max="15359" width="8.28515625" style="41" customWidth="1"/>
    <col min="15360" max="15360" width="50" style="41" customWidth="1"/>
    <col min="15361" max="15361" width="7.7109375" style="41" customWidth="1"/>
    <col min="15362" max="15362" width="11.28515625" style="41" customWidth="1"/>
    <col min="15363" max="15364" width="14.28515625" style="41" bestFit="1" customWidth="1"/>
    <col min="15365" max="15365" width="14.5703125" style="41" customWidth="1"/>
    <col min="15366" max="15366" width="13" style="41" bestFit="1" customWidth="1"/>
    <col min="15367" max="15367" width="11.28515625" style="41" customWidth="1"/>
    <col min="15368" max="15368" width="10.140625" style="41" bestFit="1" customWidth="1"/>
    <col min="15369" max="15370" width="14.28515625" style="41" bestFit="1" customWidth="1"/>
    <col min="15371" max="15371" width="14" style="41" customWidth="1"/>
    <col min="15372" max="15372" width="14.140625" style="41" customWidth="1"/>
    <col min="15373" max="15374" width="16.7109375" style="41" customWidth="1"/>
    <col min="15375" max="15375" width="5.42578125" style="41" customWidth="1"/>
    <col min="15376" max="15376" width="9.140625" style="41"/>
    <col min="15377" max="15377" width="15.28515625" style="41" customWidth="1"/>
    <col min="15378" max="15611" width="9.140625" style="41"/>
    <col min="15612" max="15612" width="3" style="41" customWidth="1"/>
    <col min="15613" max="15613" width="6.28515625" style="41" customWidth="1"/>
    <col min="15614" max="15614" width="14" style="41" customWidth="1"/>
    <col min="15615" max="15615" width="8.28515625" style="41" customWidth="1"/>
    <col min="15616" max="15616" width="50" style="41" customWidth="1"/>
    <col min="15617" max="15617" width="7.7109375" style="41" customWidth="1"/>
    <col min="15618" max="15618" width="11.28515625" style="41" customWidth="1"/>
    <col min="15619" max="15620" width="14.28515625" style="41" bestFit="1" customWidth="1"/>
    <col min="15621" max="15621" width="14.5703125" style="41" customWidth="1"/>
    <col min="15622" max="15622" width="13" style="41" bestFit="1" customWidth="1"/>
    <col min="15623" max="15623" width="11.28515625" style="41" customWidth="1"/>
    <col min="15624" max="15624" width="10.140625" style="41" bestFit="1" customWidth="1"/>
    <col min="15625" max="15626" width="14.28515625" style="41" bestFit="1" customWidth="1"/>
    <col min="15627" max="15627" width="14" style="41" customWidth="1"/>
    <col min="15628" max="15628" width="14.140625" style="41" customWidth="1"/>
    <col min="15629" max="15630" width="16.7109375" style="41" customWidth="1"/>
    <col min="15631" max="15631" width="5.42578125" style="41" customWidth="1"/>
    <col min="15632" max="15632" width="9.140625" style="41"/>
    <col min="15633" max="15633" width="15.28515625" style="41" customWidth="1"/>
    <col min="15634" max="15867" width="9.140625" style="41"/>
    <col min="15868" max="15868" width="3" style="41" customWidth="1"/>
    <col min="15869" max="15869" width="6.28515625" style="41" customWidth="1"/>
    <col min="15870" max="15870" width="14" style="41" customWidth="1"/>
    <col min="15871" max="15871" width="8.28515625" style="41" customWidth="1"/>
    <col min="15872" max="15872" width="50" style="41" customWidth="1"/>
    <col min="15873" max="15873" width="7.7109375" style="41" customWidth="1"/>
    <col min="15874" max="15874" width="11.28515625" style="41" customWidth="1"/>
    <col min="15875" max="15876" width="14.28515625" style="41" bestFit="1" customWidth="1"/>
    <col min="15877" max="15877" width="14.5703125" style="41" customWidth="1"/>
    <col min="15878" max="15878" width="13" style="41" bestFit="1" customWidth="1"/>
    <col min="15879" max="15879" width="11.28515625" style="41" customWidth="1"/>
    <col min="15880" max="15880" width="10.140625" style="41" bestFit="1" customWidth="1"/>
    <col min="15881" max="15882" width="14.28515625" style="41" bestFit="1" customWidth="1"/>
    <col min="15883" max="15883" width="14" style="41" customWidth="1"/>
    <col min="15884" max="15884" width="14.140625" style="41" customWidth="1"/>
    <col min="15885" max="15886" width="16.7109375" style="41" customWidth="1"/>
    <col min="15887" max="15887" width="5.42578125" style="41" customWidth="1"/>
    <col min="15888" max="15888" width="9.140625" style="41"/>
    <col min="15889" max="15889" width="15.28515625" style="41" customWidth="1"/>
    <col min="15890" max="16123" width="9.140625" style="41"/>
    <col min="16124" max="16124" width="3" style="41" customWidth="1"/>
    <col min="16125" max="16125" width="6.28515625" style="41" customWidth="1"/>
    <col min="16126" max="16126" width="14" style="41" customWidth="1"/>
    <col min="16127" max="16127" width="8.28515625" style="41" customWidth="1"/>
    <col min="16128" max="16128" width="50" style="41" customWidth="1"/>
    <col min="16129" max="16129" width="7.7109375" style="41" customWidth="1"/>
    <col min="16130" max="16130" width="11.28515625" style="41" customWidth="1"/>
    <col min="16131" max="16132" width="14.28515625" style="41" bestFit="1" customWidth="1"/>
    <col min="16133" max="16133" width="14.5703125" style="41" customWidth="1"/>
    <col min="16134" max="16134" width="13" style="41" bestFit="1" customWidth="1"/>
    <col min="16135" max="16135" width="11.28515625" style="41" customWidth="1"/>
    <col min="16136" max="16136" width="10.140625" style="41" bestFit="1" customWidth="1"/>
    <col min="16137" max="16138" width="14.28515625" style="41" bestFit="1" customWidth="1"/>
    <col min="16139" max="16139" width="14" style="41" customWidth="1"/>
    <col min="16140" max="16140" width="14.140625" style="41" customWidth="1"/>
    <col min="16141" max="16142" width="16.7109375" style="41" customWidth="1"/>
    <col min="16143" max="16143" width="5.42578125" style="41" customWidth="1"/>
    <col min="16144" max="16144" width="9.140625" style="41"/>
    <col min="16145" max="16145" width="15.28515625" style="41" customWidth="1"/>
    <col min="16146" max="16384" width="9.140625" style="41"/>
  </cols>
  <sheetData>
    <row r="1" spans="1:224" ht="15" thickBot="1" x14ac:dyDescent="0.3">
      <c r="A1" s="13"/>
      <c r="B1" s="14"/>
      <c r="C1" s="166"/>
      <c r="D1" s="167"/>
      <c r="E1" s="168"/>
      <c r="F1" s="168"/>
      <c r="G1" s="15"/>
      <c r="H1" s="15"/>
      <c r="I1" s="15"/>
      <c r="J1" s="15"/>
      <c r="K1" s="15"/>
      <c r="L1" s="15"/>
      <c r="M1" s="15"/>
      <c r="N1" s="15"/>
      <c r="O1" s="15"/>
      <c r="P1" s="16"/>
    </row>
    <row r="2" spans="1:224" ht="14.25" customHeight="1" x14ac:dyDescent="0.25">
      <c r="A2" s="13"/>
      <c r="B2" s="17" t="s">
        <v>10</v>
      </c>
      <c r="C2" s="192"/>
      <c r="D2" s="190" t="s">
        <v>11</v>
      </c>
      <c r="E2" s="192"/>
      <c r="F2" s="18" t="s">
        <v>165</v>
      </c>
      <c r="G2" s="390" t="s">
        <v>681</v>
      </c>
      <c r="H2" s="390"/>
      <c r="I2" s="390"/>
      <c r="J2" s="390"/>
      <c r="K2" s="390"/>
      <c r="L2" s="390"/>
      <c r="M2" s="390"/>
      <c r="N2" s="390"/>
      <c r="O2" s="390"/>
      <c r="P2" s="391"/>
    </row>
    <row r="3" spans="1:224" ht="14.25" customHeight="1" x14ac:dyDescent="0.25">
      <c r="A3" s="19"/>
      <c r="B3" s="20"/>
      <c r="C3" s="189"/>
      <c r="D3" s="188" t="s">
        <v>12</v>
      </c>
      <c r="E3" s="22"/>
      <c r="F3" s="21" t="s">
        <v>166</v>
      </c>
      <c r="G3" s="392" t="s">
        <v>684</v>
      </c>
      <c r="H3" s="392"/>
      <c r="I3" s="392"/>
      <c r="J3" s="392"/>
      <c r="K3" s="392"/>
      <c r="L3" s="392"/>
      <c r="M3" s="392"/>
      <c r="N3" s="392"/>
      <c r="O3" s="392"/>
      <c r="P3" s="393"/>
    </row>
    <row r="4" spans="1:224" x14ac:dyDescent="0.25">
      <c r="A4" s="19"/>
      <c r="B4" s="22"/>
      <c r="C4" s="189"/>
      <c r="D4" s="188" t="s">
        <v>13</v>
      </c>
      <c r="E4" s="22"/>
      <c r="F4" s="23" t="s">
        <v>167</v>
      </c>
      <c r="G4" s="306">
        <v>44431</v>
      </c>
      <c r="H4" s="24" t="s">
        <v>168</v>
      </c>
      <c r="I4" s="25" t="s">
        <v>962</v>
      </c>
      <c r="J4" s="25"/>
      <c r="K4" s="25"/>
      <c r="L4" s="25"/>
      <c r="M4" s="25"/>
      <c r="N4" s="25"/>
      <c r="O4" s="25"/>
      <c r="P4" s="26"/>
    </row>
    <row r="5" spans="1:224" ht="15" thickBot="1" x14ac:dyDescent="0.3">
      <c r="A5" s="27"/>
      <c r="B5" s="28"/>
      <c r="C5" s="187"/>
      <c r="D5" s="186" t="s">
        <v>14</v>
      </c>
      <c r="E5" s="28"/>
      <c r="F5" s="246" t="s">
        <v>1908</v>
      </c>
      <c r="G5" s="247"/>
      <c r="H5" s="247"/>
      <c r="I5" s="247"/>
      <c r="J5" s="247"/>
      <c r="K5" s="247"/>
      <c r="L5" s="247"/>
      <c r="M5" s="247"/>
      <c r="N5" s="247"/>
      <c r="O5" s="247"/>
      <c r="P5" s="248"/>
    </row>
    <row r="6" spans="1:224" ht="15" customHeight="1" thickBot="1" x14ac:dyDescent="0.3">
      <c r="A6" s="377" t="s">
        <v>15</v>
      </c>
      <c r="B6" s="370"/>
      <c r="C6" s="370"/>
      <c r="D6" s="370"/>
      <c r="E6" s="370"/>
      <c r="F6" s="370"/>
      <c r="G6" s="370"/>
      <c r="H6" s="370"/>
      <c r="I6" s="370"/>
      <c r="J6" s="370"/>
      <c r="K6" s="370"/>
      <c r="L6" s="370"/>
      <c r="M6" s="370"/>
      <c r="N6" s="370"/>
      <c r="O6" s="370"/>
      <c r="P6" s="378"/>
    </row>
    <row r="7" spans="1:224" ht="15.75" customHeight="1" thickBot="1" x14ac:dyDescent="0.3">
      <c r="A7" s="387" t="s">
        <v>1982</v>
      </c>
      <c r="B7" s="388"/>
      <c r="C7" s="388"/>
      <c r="D7" s="388"/>
      <c r="E7" s="388"/>
      <c r="F7" s="388"/>
      <c r="G7" s="388"/>
      <c r="H7" s="388"/>
      <c r="I7" s="388"/>
      <c r="J7" s="388"/>
      <c r="K7" s="388"/>
      <c r="L7" s="388"/>
      <c r="M7" s="388"/>
      <c r="N7" s="388"/>
      <c r="O7" s="388"/>
      <c r="P7" s="389"/>
    </row>
    <row r="8" spans="1:224" s="57" customFormat="1" ht="14.25" customHeight="1" x14ac:dyDescent="0.25">
      <c r="A8" s="394" t="s">
        <v>1</v>
      </c>
      <c r="B8" s="397" t="s">
        <v>16</v>
      </c>
      <c r="C8" s="397" t="s">
        <v>17</v>
      </c>
      <c r="D8" s="397" t="s">
        <v>2</v>
      </c>
      <c r="E8" s="397" t="s">
        <v>18</v>
      </c>
      <c r="F8" s="397" t="s">
        <v>169</v>
      </c>
      <c r="G8" s="29" t="s">
        <v>19</v>
      </c>
      <c r="H8" s="30">
        <v>0.16919999999999999</v>
      </c>
      <c r="I8" s="29" t="s">
        <v>20</v>
      </c>
      <c r="J8" s="30">
        <v>0.23319999999999999</v>
      </c>
      <c r="K8" s="29" t="s">
        <v>170</v>
      </c>
      <c r="L8" s="30">
        <v>0.12609999999999999</v>
      </c>
      <c r="M8" s="379" t="s">
        <v>21</v>
      </c>
      <c r="N8" s="380"/>
      <c r="O8" s="379" t="s">
        <v>22</v>
      </c>
      <c r="P8" s="383"/>
      <c r="Q8" s="300"/>
    </row>
    <row r="9" spans="1:224" s="57" customFormat="1" ht="14.25" customHeight="1" x14ac:dyDescent="0.25">
      <c r="A9" s="395"/>
      <c r="B9" s="398"/>
      <c r="C9" s="398"/>
      <c r="D9" s="398"/>
      <c r="E9" s="398"/>
      <c r="F9" s="398"/>
      <c r="G9" s="385" t="s">
        <v>23</v>
      </c>
      <c r="H9" s="386"/>
      <c r="I9" s="385" t="s">
        <v>24</v>
      </c>
      <c r="J9" s="386"/>
      <c r="K9" s="385" t="s">
        <v>171</v>
      </c>
      <c r="L9" s="386"/>
      <c r="M9" s="381"/>
      <c r="N9" s="382"/>
      <c r="O9" s="381"/>
      <c r="P9" s="384"/>
      <c r="Q9" s="300"/>
    </row>
    <row r="10" spans="1:224" s="57" customFormat="1" ht="15" customHeight="1" x14ac:dyDescent="0.25">
      <c r="A10" s="395"/>
      <c r="B10" s="398"/>
      <c r="C10" s="398"/>
      <c r="D10" s="398"/>
      <c r="E10" s="398"/>
      <c r="F10" s="398"/>
      <c r="G10" s="31" t="s">
        <v>25</v>
      </c>
      <c r="H10" s="31" t="s">
        <v>26</v>
      </c>
      <c r="I10" s="31" t="s">
        <v>25</v>
      </c>
      <c r="J10" s="31" t="s">
        <v>26</v>
      </c>
      <c r="K10" s="31" t="s">
        <v>25</v>
      </c>
      <c r="L10" s="31" t="s">
        <v>26</v>
      </c>
      <c r="M10" s="31" t="s">
        <v>25</v>
      </c>
      <c r="N10" s="239" t="s">
        <v>26</v>
      </c>
      <c r="O10" s="31" t="s">
        <v>27</v>
      </c>
      <c r="P10" s="240" t="s">
        <v>28</v>
      </c>
      <c r="Q10" s="300"/>
    </row>
    <row r="11" spans="1:224" s="57" customFormat="1" ht="15.75" customHeight="1" thickBot="1" x14ac:dyDescent="0.3">
      <c r="A11" s="396"/>
      <c r="B11" s="399"/>
      <c r="C11" s="399"/>
      <c r="D11" s="399"/>
      <c r="E11" s="399"/>
      <c r="F11" s="399"/>
      <c r="G11" s="32" t="s">
        <v>29</v>
      </c>
      <c r="H11" s="32" t="s">
        <v>30</v>
      </c>
      <c r="I11" s="32" t="s">
        <v>29</v>
      </c>
      <c r="J11" s="32" t="s">
        <v>30</v>
      </c>
      <c r="K11" s="32" t="s">
        <v>29</v>
      </c>
      <c r="L11" s="32" t="s">
        <v>30</v>
      </c>
      <c r="M11" s="32" t="s">
        <v>29</v>
      </c>
      <c r="N11" s="32" t="s">
        <v>30</v>
      </c>
      <c r="O11" s="32" t="s">
        <v>29</v>
      </c>
      <c r="P11" s="33" t="s">
        <v>30</v>
      </c>
      <c r="Q11" s="300"/>
      <c r="S11" s="307" t="s">
        <v>1983</v>
      </c>
    </row>
    <row r="12" spans="1:224" s="57" customFormat="1" ht="15" thickBot="1" x14ac:dyDescent="0.3">
      <c r="A12" s="34"/>
      <c r="B12" s="35"/>
      <c r="C12" s="35"/>
      <c r="D12" s="185"/>
      <c r="E12" s="35"/>
      <c r="F12" s="35"/>
      <c r="G12" s="36"/>
      <c r="H12" s="36"/>
      <c r="I12" s="36"/>
      <c r="J12" s="36"/>
      <c r="K12" s="36"/>
      <c r="L12" s="36"/>
      <c r="M12" s="36"/>
      <c r="N12" s="36"/>
      <c r="O12" s="36"/>
      <c r="P12" s="37"/>
      <c r="Q12" s="300"/>
    </row>
    <row r="13" spans="1:224" ht="15" x14ac:dyDescent="0.25">
      <c r="A13" s="296"/>
      <c r="B13" s="297"/>
      <c r="C13" s="297"/>
      <c r="D13" s="298"/>
      <c r="E13" s="299"/>
      <c r="F13" s="297"/>
      <c r="G13" s="299"/>
      <c r="H13" s="299"/>
      <c r="I13" s="299"/>
      <c r="J13" s="299"/>
      <c r="K13" s="299"/>
      <c r="L13" s="299"/>
      <c r="M13" s="375" t="s">
        <v>1981</v>
      </c>
      <c r="N13" s="376"/>
      <c r="O13" s="305">
        <f>SUM(O14:O575)</f>
        <v>2981443.1496989522</v>
      </c>
      <c r="P13" s="305">
        <f>SUM(P14:P575)</f>
        <v>3537960.7518027793</v>
      </c>
      <c r="Q13" s="301"/>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c r="EL13" s="142"/>
      <c r="EM13" s="142"/>
      <c r="EN13" s="142"/>
      <c r="EO13" s="142"/>
      <c r="EP13" s="142"/>
      <c r="EQ13" s="142"/>
      <c r="ER13" s="142"/>
      <c r="ES13" s="142"/>
      <c r="ET13" s="142"/>
      <c r="EU13" s="142"/>
      <c r="EV13" s="142"/>
      <c r="EW13" s="142"/>
      <c r="EX13" s="142"/>
      <c r="EY13" s="142"/>
      <c r="EZ13" s="142"/>
      <c r="FA13" s="142"/>
      <c r="FB13" s="142"/>
      <c r="FC13" s="142"/>
      <c r="FD13" s="142"/>
      <c r="FE13" s="142"/>
      <c r="FF13" s="142"/>
      <c r="FG13" s="142"/>
      <c r="FH13" s="142"/>
      <c r="FI13" s="142"/>
      <c r="FJ13" s="142"/>
      <c r="FK13" s="142"/>
      <c r="FL13" s="142"/>
      <c r="FM13" s="142"/>
      <c r="FN13" s="142"/>
      <c r="FO13" s="142"/>
      <c r="FP13" s="142"/>
      <c r="FQ13" s="142"/>
      <c r="FR13" s="142"/>
      <c r="FS13" s="142"/>
      <c r="FT13" s="142"/>
      <c r="FU13" s="142"/>
      <c r="FV13" s="142"/>
      <c r="FW13" s="142"/>
      <c r="FX13" s="142"/>
      <c r="FY13" s="142"/>
      <c r="FZ13" s="142"/>
      <c r="GA13" s="142"/>
      <c r="GB13" s="142"/>
      <c r="GC13" s="142"/>
      <c r="GD13" s="142"/>
      <c r="GE13" s="142"/>
      <c r="GF13" s="142"/>
      <c r="GG13" s="142"/>
      <c r="GH13" s="142"/>
      <c r="GI13" s="142"/>
      <c r="GJ13" s="142"/>
      <c r="GK13" s="142"/>
      <c r="GL13" s="142"/>
      <c r="GM13" s="142"/>
      <c r="GN13" s="142"/>
      <c r="GO13" s="142"/>
      <c r="GP13" s="142"/>
      <c r="GQ13" s="142"/>
      <c r="GR13" s="142"/>
      <c r="GS13" s="142"/>
      <c r="GT13" s="142"/>
      <c r="GU13" s="142"/>
      <c r="GV13" s="142"/>
      <c r="GW13" s="142"/>
      <c r="GX13" s="142"/>
      <c r="GY13" s="142"/>
      <c r="GZ13" s="142"/>
      <c r="HA13" s="142"/>
      <c r="HB13" s="142"/>
      <c r="HC13" s="142"/>
      <c r="HD13" s="142"/>
      <c r="HE13" s="142"/>
      <c r="HF13" s="142"/>
      <c r="HG13" s="142"/>
      <c r="HH13" s="142"/>
      <c r="HI13" s="142"/>
      <c r="HJ13" s="142"/>
      <c r="HK13" s="142"/>
      <c r="HL13" s="142"/>
      <c r="HM13" s="142"/>
      <c r="HN13" s="142"/>
      <c r="HO13" s="142"/>
      <c r="HP13" s="142"/>
    </row>
    <row r="14" spans="1:224" ht="31.5" x14ac:dyDescent="0.25">
      <c r="A14" s="42" t="s">
        <v>43</v>
      </c>
      <c r="B14" s="43" t="s">
        <v>44</v>
      </c>
      <c r="C14" s="43" t="s">
        <v>45</v>
      </c>
      <c r="D14" s="44" t="s">
        <v>46</v>
      </c>
      <c r="E14" s="46" t="s">
        <v>47</v>
      </c>
      <c r="F14" s="46">
        <v>6</v>
      </c>
      <c r="G14" s="47">
        <v>3604.9008787878793</v>
      </c>
      <c r="H14" s="47">
        <v>4214.8501074787882</v>
      </c>
      <c r="I14" s="47">
        <v>38717.275000000001</v>
      </c>
      <c r="J14" s="47">
        <v>47746.143530000001</v>
      </c>
      <c r="K14" s="47">
        <v>0</v>
      </c>
      <c r="L14" s="47">
        <v>0</v>
      </c>
      <c r="M14" s="48">
        <v>42322.175878787879</v>
      </c>
      <c r="N14" s="47">
        <v>51960.993637478787</v>
      </c>
      <c r="O14" s="47">
        <v>253933.05527272727</v>
      </c>
      <c r="P14" s="49">
        <v>311765.96182487271</v>
      </c>
      <c r="Q14" s="302">
        <f>P14/$P$13</f>
        <v>8.8120243184159508E-2</v>
      </c>
      <c r="R14" s="41" t="s">
        <v>1984</v>
      </c>
      <c r="T14" s="170"/>
      <c r="U14" s="170"/>
      <c r="V14" s="170"/>
      <c r="W14" s="169"/>
      <c r="X14" s="169"/>
    </row>
    <row r="15" spans="1:224" ht="108" x14ac:dyDescent="0.25">
      <c r="A15" s="42" t="s">
        <v>1714</v>
      </c>
      <c r="B15" s="45" t="s">
        <v>1590</v>
      </c>
      <c r="C15" s="45"/>
      <c r="D15" s="53" t="s">
        <v>1591</v>
      </c>
      <c r="E15" s="56" t="s">
        <v>36</v>
      </c>
      <c r="F15" s="46">
        <v>1</v>
      </c>
      <c r="G15" s="47">
        <v>0</v>
      </c>
      <c r="H15" s="47">
        <v>0</v>
      </c>
      <c r="I15" s="47">
        <v>41700</v>
      </c>
      <c r="J15" s="47">
        <v>51424.44</v>
      </c>
      <c r="K15" s="47">
        <v>97300</v>
      </c>
      <c r="L15" s="47">
        <v>109569.53000000001</v>
      </c>
      <c r="M15" s="48">
        <v>139000</v>
      </c>
      <c r="N15" s="47">
        <v>160993.97000000003</v>
      </c>
      <c r="O15" s="47">
        <v>139000</v>
      </c>
      <c r="P15" s="49">
        <v>160993.97000000003</v>
      </c>
      <c r="Q15" s="302">
        <f t="shared" ref="Q15:Q78" si="0">P15/$P$13</f>
        <v>4.5504736003067599E-2</v>
      </c>
    </row>
    <row r="16" spans="1:224" ht="36" x14ac:dyDescent="0.25">
      <c r="A16" s="42" t="s">
        <v>102</v>
      </c>
      <c r="B16" s="43" t="s">
        <v>76</v>
      </c>
      <c r="C16" s="45" t="s">
        <v>77</v>
      </c>
      <c r="D16" s="59" t="s">
        <v>341</v>
      </c>
      <c r="E16" s="73" t="s">
        <v>7</v>
      </c>
      <c r="F16" s="46">
        <v>1469.5679500000006</v>
      </c>
      <c r="G16" s="47">
        <v>33.25</v>
      </c>
      <c r="H16" s="47">
        <v>38.875900000000001</v>
      </c>
      <c r="I16" s="47">
        <v>35.076886756</v>
      </c>
      <c r="J16" s="47">
        <v>43.256816747499201</v>
      </c>
      <c r="K16" s="47">
        <v>0</v>
      </c>
      <c r="L16" s="47">
        <v>0</v>
      </c>
      <c r="M16" s="48">
        <v>68.326886755999993</v>
      </c>
      <c r="N16" s="47">
        <v>82.132716747499202</v>
      </c>
      <c r="O16" s="47">
        <v>100411.0028998971</v>
      </c>
      <c r="P16" s="49">
        <v>120699.60817855311</v>
      </c>
      <c r="Q16" s="302">
        <f t="shared" si="0"/>
        <v>3.4115587098316517E-2</v>
      </c>
    </row>
    <row r="17" spans="1:224" ht="156" x14ac:dyDescent="0.25">
      <c r="A17" s="42" t="s">
        <v>1661</v>
      </c>
      <c r="B17" s="45" t="s">
        <v>1521</v>
      </c>
      <c r="C17" s="45"/>
      <c r="D17" s="175" t="s">
        <v>1522</v>
      </c>
      <c r="E17" s="45" t="s">
        <v>42</v>
      </c>
      <c r="F17" s="46">
        <v>13</v>
      </c>
      <c r="G17" s="47">
        <v>787.19999999999993</v>
      </c>
      <c r="H17" s="47">
        <v>920.39423999999997</v>
      </c>
      <c r="I17" s="47">
        <v>249.83999999999997</v>
      </c>
      <c r="J17" s="47">
        <v>308.102688</v>
      </c>
      <c r="K17" s="47">
        <v>5790.51</v>
      </c>
      <c r="L17" s="47">
        <v>6520.6933110000009</v>
      </c>
      <c r="M17" s="48">
        <v>6827.55</v>
      </c>
      <c r="N17" s="47">
        <v>7749.1902390000014</v>
      </c>
      <c r="O17" s="47">
        <v>88758.150000000009</v>
      </c>
      <c r="P17" s="49">
        <v>100739.47310700001</v>
      </c>
      <c r="Q17" s="302">
        <f t="shared" si="0"/>
        <v>2.8473880908844985E-2</v>
      </c>
    </row>
    <row r="18" spans="1:224" ht="24" x14ac:dyDescent="0.25">
      <c r="A18" s="42" t="s">
        <v>155</v>
      </c>
      <c r="B18" s="43" t="s">
        <v>1790</v>
      </c>
      <c r="C18" s="45" t="s">
        <v>835</v>
      </c>
      <c r="D18" s="44" t="s">
        <v>836</v>
      </c>
      <c r="E18" s="45" t="s">
        <v>7</v>
      </c>
      <c r="F18" s="87">
        <v>237.59199999999998</v>
      </c>
      <c r="G18" s="47">
        <v>316.06</v>
      </c>
      <c r="H18" s="47">
        <v>369.537352</v>
      </c>
      <c r="I18" s="47">
        <v>27.28</v>
      </c>
      <c r="J18" s="47">
        <v>33.641696000000003</v>
      </c>
      <c r="K18" s="47">
        <v>0</v>
      </c>
      <c r="L18" s="47">
        <v>0</v>
      </c>
      <c r="M18" s="48">
        <v>343.34000000000003</v>
      </c>
      <c r="N18" s="47">
        <v>403.17904800000002</v>
      </c>
      <c r="O18" s="47">
        <v>81574.837280000007</v>
      </c>
      <c r="P18" s="49">
        <v>95792.116372416</v>
      </c>
      <c r="Q18" s="302">
        <f t="shared" si="0"/>
        <v>2.7075516969374186E-2</v>
      </c>
    </row>
    <row r="19" spans="1:224" ht="48" x14ac:dyDescent="0.25">
      <c r="A19" s="42" t="s">
        <v>116</v>
      </c>
      <c r="B19" s="43" t="s">
        <v>107</v>
      </c>
      <c r="C19" s="45" t="s">
        <v>108</v>
      </c>
      <c r="D19" s="59" t="s">
        <v>359</v>
      </c>
      <c r="E19" s="73" t="s">
        <v>7</v>
      </c>
      <c r="F19" s="46">
        <v>2189.4860000000008</v>
      </c>
      <c r="G19" s="47">
        <v>17.150000000000002</v>
      </c>
      <c r="H19" s="47">
        <v>20.051780000000004</v>
      </c>
      <c r="I19" s="47">
        <v>13.779016221000001</v>
      </c>
      <c r="J19" s="47">
        <v>16.992282803737201</v>
      </c>
      <c r="K19" s="47">
        <v>0</v>
      </c>
      <c r="L19" s="47">
        <v>0</v>
      </c>
      <c r="M19" s="48">
        <v>30.929016221000005</v>
      </c>
      <c r="N19" s="47">
        <v>37.044062803737205</v>
      </c>
      <c r="O19" s="47">
        <v>67718.648009652446</v>
      </c>
      <c r="P19" s="49">
        <v>81107.456891903392</v>
      </c>
      <c r="Q19" s="302">
        <f t="shared" si="0"/>
        <v>2.2924917086933432E-2</v>
      </c>
    </row>
    <row r="20" spans="1:224" ht="48" x14ac:dyDescent="0.25">
      <c r="A20" s="42" t="s">
        <v>407</v>
      </c>
      <c r="B20" s="45" t="s">
        <v>854</v>
      </c>
      <c r="C20" s="45" t="s">
        <v>855</v>
      </c>
      <c r="D20" s="54" t="s">
        <v>365</v>
      </c>
      <c r="E20" s="45" t="s">
        <v>7</v>
      </c>
      <c r="F20" s="46">
        <v>845.82719999999995</v>
      </c>
      <c r="G20" s="47">
        <v>58.21</v>
      </c>
      <c r="H20" s="47">
        <v>68.059132000000005</v>
      </c>
      <c r="I20" s="47">
        <v>21.42</v>
      </c>
      <c r="J20" s="47">
        <v>26.415144000000005</v>
      </c>
      <c r="K20" s="47">
        <v>0</v>
      </c>
      <c r="L20" s="47">
        <v>0</v>
      </c>
      <c r="M20" s="48">
        <v>79.63</v>
      </c>
      <c r="N20" s="47">
        <v>94.474276000000003</v>
      </c>
      <c r="O20" s="47">
        <v>67353.219935999994</v>
      </c>
      <c r="P20" s="49">
        <v>79908.912341107192</v>
      </c>
      <c r="Q20" s="302">
        <f t="shared" si="0"/>
        <v>2.2586150030180337E-2</v>
      </c>
    </row>
    <row r="21" spans="1:224" ht="36" x14ac:dyDescent="0.25">
      <c r="A21" s="42" t="s">
        <v>402</v>
      </c>
      <c r="B21" s="43" t="s">
        <v>403</v>
      </c>
      <c r="C21" s="45" t="s">
        <v>404</v>
      </c>
      <c r="D21" s="44" t="s">
        <v>405</v>
      </c>
      <c r="E21" s="73" t="s">
        <v>7</v>
      </c>
      <c r="F21" s="46">
        <v>1414.7626999999998</v>
      </c>
      <c r="G21" s="47">
        <v>21.61</v>
      </c>
      <c r="H21" s="47">
        <v>25.266411999999999</v>
      </c>
      <c r="I21" s="47">
        <v>24.606172000000001</v>
      </c>
      <c r="J21" s="47">
        <v>30.344331310400001</v>
      </c>
      <c r="K21" s="47">
        <v>0</v>
      </c>
      <c r="L21" s="47">
        <v>0</v>
      </c>
      <c r="M21" s="48">
        <v>46.216172</v>
      </c>
      <c r="N21" s="47">
        <v>55.610743310399997</v>
      </c>
      <c r="O21" s="47">
        <v>65384.916282384387</v>
      </c>
      <c r="P21" s="49">
        <v>78676.00535482842</v>
      </c>
      <c r="Q21" s="302">
        <f t="shared" si="0"/>
        <v>2.2237670475778685E-2</v>
      </c>
    </row>
    <row r="22" spans="1:224" ht="120" x14ac:dyDescent="0.25">
      <c r="A22" s="42" t="s">
        <v>1971</v>
      </c>
      <c r="B22" s="43" t="s">
        <v>1914</v>
      </c>
      <c r="C22" s="45" t="s">
        <v>1915</v>
      </c>
      <c r="D22" s="44" t="s">
        <v>1916</v>
      </c>
      <c r="E22" s="45" t="s">
        <v>9</v>
      </c>
      <c r="F22" s="87">
        <v>37.4</v>
      </c>
      <c r="G22" s="47">
        <v>990.26</v>
      </c>
      <c r="H22" s="47">
        <v>1157.8119919999999</v>
      </c>
      <c r="I22" s="47">
        <v>247.56</v>
      </c>
      <c r="J22" s="47">
        <v>305.29099200000002</v>
      </c>
      <c r="K22" s="47">
        <v>0</v>
      </c>
      <c r="L22" s="47">
        <v>0</v>
      </c>
      <c r="M22" s="48">
        <v>1237.82</v>
      </c>
      <c r="N22" s="47">
        <v>1463.1029839999999</v>
      </c>
      <c r="O22" s="47">
        <v>46294.467999999993</v>
      </c>
      <c r="P22" s="49">
        <v>54720.051601599997</v>
      </c>
      <c r="Q22" s="302">
        <f t="shared" si="0"/>
        <v>1.5466551338569038E-2</v>
      </c>
    </row>
    <row r="23" spans="1:224" ht="48" x14ac:dyDescent="0.25">
      <c r="A23" s="42" t="s">
        <v>363</v>
      </c>
      <c r="B23" s="45" t="s">
        <v>364</v>
      </c>
      <c r="C23" s="82"/>
      <c r="D23" s="54" t="s">
        <v>365</v>
      </c>
      <c r="E23" s="45" t="s">
        <v>7</v>
      </c>
      <c r="F23" s="46">
        <v>616.09259999999983</v>
      </c>
      <c r="G23" s="47">
        <v>52.72</v>
      </c>
      <c r="H23" s="47">
        <v>61.640223999999996</v>
      </c>
      <c r="I23" s="47">
        <v>21.42</v>
      </c>
      <c r="J23" s="47">
        <v>26.415144000000005</v>
      </c>
      <c r="K23" s="47">
        <v>0</v>
      </c>
      <c r="L23" s="47">
        <v>0</v>
      </c>
      <c r="M23" s="48">
        <v>74.14</v>
      </c>
      <c r="N23" s="47">
        <v>88.055368000000001</v>
      </c>
      <c r="O23" s="47">
        <v>45677.105363999988</v>
      </c>
      <c r="P23" s="49">
        <v>54250.26061507679</v>
      </c>
      <c r="Q23" s="302">
        <f t="shared" si="0"/>
        <v>1.5333765527905699E-2</v>
      </c>
    </row>
    <row r="24" spans="1:224" ht="48" x14ac:dyDescent="0.25">
      <c r="A24" s="42" t="s">
        <v>1944</v>
      </c>
      <c r="B24" s="43" t="s">
        <v>1923</v>
      </c>
      <c r="C24" s="45" t="s">
        <v>759</v>
      </c>
      <c r="D24" s="59" t="s">
        <v>1945</v>
      </c>
      <c r="E24" s="73" t="s">
        <v>7</v>
      </c>
      <c r="F24" s="46">
        <v>582.98</v>
      </c>
      <c r="G24" s="47">
        <v>64.34</v>
      </c>
      <c r="H24" s="47">
        <v>75.226328000000009</v>
      </c>
      <c r="I24" s="47">
        <v>13.071684000000001</v>
      </c>
      <c r="J24" s="47">
        <v>16.120000708800003</v>
      </c>
      <c r="K24" s="47">
        <v>0</v>
      </c>
      <c r="L24" s="47">
        <v>0</v>
      </c>
      <c r="M24" s="48">
        <v>77.411684000000008</v>
      </c>
      <c r="N24" s="47">
        <v>91.346328708800016</v>
      </c>
      <c r="O24" s="47">
        <v>45129.463538320008</v>
      </c>
      <c r="P24" s="49">
        <v>53253.082710656236</v>
      </c>
      <c r="Q24" s="302">
        <f t="shared" si="0"/>
        <v>1.50519144915672E-2</v>
      </c>
      <c r="R24" s="195"/>
    </row>
    <row r="25" spans="1:224" ht="60" x14ac:dyDescent="0.25">
      <c r="A25" s="42" t="s">
        <v>1963</v>
      </c>
      <c r="B25" s="43" t="s">
        <v>1884</v>
      </c>
      <c r="C25" s="51"/>
      <c r="D25" s="44" t="s">
        <v>667</v>
      </c>
      <c r="E25" s="45" t="s">
        <v>7</v>
      </c>
      <c r="F25" s="87">
        <v>55.431999999999988</v>
      </c>
      <c r="G25" s="47">
        <v>452.66</v>
      </c>
      <c r="H25" s="47">
        <v>529.25007200000005</v>
      </c>
      <c r="I25" s="47">
        <v>301.77999999999997</v>
      </c>
      <c r="J25" s="47">
        <v>372.15509600000001</v>
      </c>
      <c r="K25" s="47">
        <v>0</v>
      </c>
      <c r="L25" s="47">
        <v>0</v>
      </c>
      <c r="M25" s="48">
        <v>754.44</v>
      </c>
      <c r="N25" s="47">
        <v>901.405168</v>
      </c>
      <c r="O25" s="47">
        <v>41820.118079999993</v>
      </c>
      <c r="P25" s="49">
        <v>49966.69127257599</v>
      </c>
      <c r="Q25" s="302">
        <f t="shared" si="0"/>
        <v>1.4123020230542497E-2</v>
      </c>
    </row>
    <row r="26" spans="1:224" s="57" customFormat="1" ht="36" x14ac:dyDescent="0.25">
      <c r="A26" s="42" t="s">
        <v>616</v>
      </c>
      <c r="B26" s="172" t="s">
        <v>1814</v>
      </c>
      <c r="C26" s="82"/>
      <c r="D26" s="54" t="s">
        <v>1815</v>
      </c>
      <c r="E26" s="45" t="s">
        <v>7</v>
      </c>
      <c r="F26" s="46">
        <v>185.2989</v>
      </c>
      <c r="G26" s="47">
        <v>200.74</v>
      </c>
      <c r="H26" s="47">
        <v>234.70520800000003</v>
      </c>
      <c r="I26" s="47">
        <v>20.490000000000002</v>
      </c>
      <c r="J26" s="47">
        <v>25.268268000000003</v>
      </c>
      <c r="K26" s="47">
        <v>0</v>
      </c>
      <c r="L26" s="47">
        <v>0</v>
      </c>
      <c r="M26" s="48">
        <v>221.23000000000002</v>
      </c>
      <c r="N26" s="47">
        <v>259.97347600000001</v>
      </c>
      <c r="O26" s="47">
        <v>40993.675647000004</v>
      </c>
      <c r="P26" s="49">
        <v>48172.799131976404</v>
      </c>
      <c r="Q26" s="302">
        <f t="shared" si="0"/>
        <v>1.3615978952686177E-2</v>
      </c>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row>
    <row r="27" spans="1:224" ht="24" x14ac:dyDescent="0.25">
      <c r="A27" s="72" t="s">
        <v>68</v>
      </c>
      <c r="B27" s="43" t="s">
        <v>239</v>
      </c>
      <c r="C27" s="45" t="s">
        <v>240</v>
      </c>
      <c r="D27" s="59" t="s">
        <v>819</v>
      </c>
      <c r="E27" s="46" t="s">
        <v>180</v>
      </c>
      <c r="F27" s="46">
        <v>31.85</v>
      </c>
      <c r="G27" s="47">
        <v>1158.4000000000001</v>
      </c>
      <c r="H27" s="47">
        <v>1354.40128</v>
      </c>
      <c r="I27" s="47">
        <v>16.57141</v>
      </c>
      <c r="J27" s="47">
        <v>20.435862812</v>
      </c>
      <c r="K27" s="47">
        <v>0</v>
      </c>
      <c r="L27" s="47">
        <v>0</v>
      </c>
      <c r="M27" s="48">
        <v>1174.9714100000001</v>
      </c>
      <c r="N27" s="47">
        <v>1374.8371428120001</v>
      </c>
      <c r="O27" s="47">
        <v>37422.839408500004</v>
      </c>
      <c r="P27" s="49">
        <v>43788.562998562207</v>
      </c>
      <c r="Q27" s="302">
        <f t="shared" si="0"/>
        <v>1.2376780317941516E-2</v>
      </c>
    </row>
    <row r="28" spans="1:224" ht="24" x14ac:dyDescent="0.25">
      <c r="A28" s="42" t="s">
        <v>1786</v>
      </c>
      <c r="B28" s="43" t="s">
        <v>603</v>
      </c>
      <c r="C28" s="81" t="s">
        <v>604</v>
      </c>
      <c r="D28" s="44" t="s">
        <v>605</v>
      </c>
      <c r="E28" s="73" t="s">
        <v>7</v>
      </c>
      <c r="F28" s="46">
        <v>417.59500000000003</v>
      </c>
      <c r="G28" s="47">
        <v>69.900000000000006</v>
      </c>
      <c r="H28" s="47">
        <v>81.727080000000001</v>
      </c>
      <c r="I28" s="47">
        <v>15.959999999999999</v>
      </c>
      <c r="J28" s="47">
        <v>19.681871999999998</v>
      </c>
      <c r="K28" s="47">
        <v>0</v>
      </c>
      <c r="L28" s="47">
        <v>0</v>
      </c>
      <c r="M28" s="48">
        <v>85.86</v>
      </c>
      <c r="N28" s="47">
        <v>101.408952</v>
      </c>
      <c r="O28" s="47">
        <v>35854.706700000002</v>
      </c>
      <c r="P28" s="49">
        <v>42347.871310440001</v>
      </c>
      <c r="Q28" s="302">
        <f t="shared" si="0"/>
        <v>1.1969570688103736E-2</v>
      </c>
    </row>
    <row r="29" spans="1:224" ht="48" x14ac:dyDescent="0.25">
      <c r="A29" s="42" t="s">
        <v>339</v>
      </c>
      <c r="B29" s="45" t="s">
        <v>965</v>
      </c>
      <c r="C29" s="45" t="s">
        <v>333</v>
      </c>
      <c r="D29" s="59" t="s">
        <v>966</v>
      </c>
      <c r="E29" s="45" t="s">
        <v>180</v>
      </c>
      <c r="F29" s="46">
        <v>78.759999999999991</v>
      </c>
      <c r="G29" s="47">
        <v>429.51640999999995</v>
      </c>
      <c r="H29" s="47">
        <v>502.19058657199997</v>
      </c>
      <c r="I29" s="47">
        <v>16.274789999999999</v>
      </c>
      <c r="J29" s="47">
        <v>20.070071028000001</v>
      </c>
      <c r="K29" s="47">
        <v>0</v>
      </c>
      <c r="L29" s="47">
        <v>0</v>
      </c>
      <c r="M29" s="48">
        <v>445.79119999999995</v>
      </c>
      <c r="N29" s="47">
        <v>522.26065759999994</v>
      </c>
      <c r="O29" s="47">
        <v>35110.514911999991</v>
      </c>
      <c r="P29" s="49">
        <v>41133.249392575992</v>
      </c>
      <c r="Q29" s="302">
        <f t="shared" si="0"/>
        <v>1.1626259384481983E-2</v>
      </c>
    </row>
    <row r="30" spans="1:224" ht="36" x14ac:dyDescent="0.25">
      <c r="A30" s="42" t="s">
        <v>964</v>
      </c>
      <c r="B30" s="45" t="s">
        <v>965</v>
      </c>
      <c r="C30" s="45" t="s">
        <v>333</v>
      </c>
      <c r="D30" s="59" t="s">
        <v>1977</v>
      </c>
      <c r="E30" s="45" t="s">
        <v>180</v>
      </c>
      <c r="F30" s="46">
        <v>73.13000000000001</v>
      </c>
      <c r="G30" s="47">
        <v>429.51640999999995</v>
      </c>
      <c r="H30" s="47">
        <v>502.19058657199997</v>
      </c>
      <c r="I30" s="47">
        <v>16.274789999999999</v>
      </c>
      <c r="J30" s="47">
        <v>20.070071028000001</v>
      </c>
      <c r="K30" s="47">
        <v>0</v>
      </c>
      <c r="L30" s="47">
        <v>0</v>
      </c>
      <c r="M30" s="48">
        <v>445.79119999999995</v>
      </c>
      <c r="N30" s="47">
        <v>522.26065759999994</v>
      </c>
      <c r="O30" s="47">
        <v>32600.710456000001</v>
      </c>
      <c r="P30" s="49">
        <v>38192.921890288002</v>
      </c>
      <c r="Q30" s="302">
        <f t="shared" si="0"/>
        <v>1.0795179644326658E-2</v>
      </c>
    </row>
    <row r="31" spans="1:224" ht="36" x14ac:dyDescent="0.25">
      <c r="A31" s="42" t="s">
        <v>413</v>
      </c>
      <c r="B31" s="43" t="s">
        <v>414</v>
      </c>
      <c r="C31" s="45" t="s">
        <v>415</v>
      </c>
      <c r="D31" s="59" t="s">
        <v>416</v>
      </c>
      <c r="E31" s="73" t="s">
        <v>7</v>
      </c>
      <c r="F31" s="46">
        <v>354.01949999999999</v>
      </c>
      <c r="G31" s="47">
        <v>59.019999999999996</v>
      </c>
      <c r="H31" s="47">
        <v>69.00618399999999</v>
      </c>
      <c r="I31" s="47">
        <v>17.68</v>
      </c>
      <c r="J31" s="47">
        <v>21.802976000000001</v>
      </c>
      <c r="K31" s="47">
        <v>0</v>
      </c>
      <c r="L31" s="47">
        <v>0</v>
      </c>
      <c r="M31" s="48">
        <v>76.699999999999989</v>
      </c>
      <c r="N31" s="47">
        <v>90.809159999999991</v>
      </c>
      <c r="O31" s="47">
        <v>27153.295649999996</v>
      </c>
      <c r="P31" s="49">
        <v>32148.213418619995</v>
      </c>
      <c r="Q31" s="302">
        <f t="shared" si="0"/>
        <v>9.0866506651434073E-3</v>
      </c>
    </row>
    <row r="32" spans="1:224" ht="84" x14ac:dyDescent="0.2">
      <c r="A32" s="102" t="s">
        <v>1406</v>
      </c>
      <c r="B32" s="103" t="s">
        <v>1192</v>
      </c>
      <c r="C32" s="112"/>
      <c r="D32" s="105" t="s">
        <v>1193</v>
      </c>
      <c r="E32" s="95" t="s">
        <v>539</v>
      </c>
      <c r="F32" s="97">
        <v>187</v>
      </c>
      <c r="G32" s="241">
        <v>98.429999999999993</v>
      </c>
      <c r="H32" s="242">
        <v>115.084356</v>
      </c>
      <c r="I32" s="241">
        <v>44.999999999999993</v>
      </c>
      <c r="J32" s="242">
        <v>55.493999999999993</v>
      </c>
      <c r="K32" s="241">
        <v>0</v>
      </c>
      <c r="L32" s="242">
        <v>0</v>
      </c>
      <c r="M32" s="243">
        <v>143.42999999999998</v>
      </c>
      <c r="N32" s="242">
        <v>170.57835599999999</v>
      </c>
      <c r="O32" s="47">
        <v>26821.409999999996</v>
      </c>
      <c r="P32" s="49">
        <v>31898.152571999999</v>
      </c>
      <c r="Q32" s="302">
        <f t="shared" si="0"/>
        <v>9.0159712924305878E-3</v>
      </c>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3"/>
      <c r="CM32" s="113"/>
      <c r="CN32" s="113"/>
      <c r="CO32" s="113"/>
      <c r="CP32" s="113"/>
      <c r="CQ32" s="113"/>
      <c r="CR32" s="113"/>
      <c r="CS32" s="113"/>
      <c r="CT32" s="113"/>
      <c r="CU32" s="113"/>
      <c r="CV32" s="113"/>
      <c r="CW32" s="113"/>
      <c r="CX32" s="113"/>
      <c r="CY32" s="113"/>
      <c r="CZ32" s="113"/>
      <c r="DA32" s="113"/>
      <c r="DB32" s="113"/>
      <c r="DC32" s="113"/>
      <c r="DD32" s="113"/>
      <c r="DE32" s="113"/>
      <c r="DF32" s="113"/>
      <c r="DG32" s="113"/>
      <c r="DH32" s="113"/>
      <c r="DI32" s="113"/>
      <c r="DJ32" s="113"/>
      <c r="DK32" s="113"/>
      <c r="DL32" s="113"/>
      <c r="DM32" s="113"/>
      <c r="DN32" s="113"/>
      <c r="DO32" s="113"/>
      <c r="DP32" s="113"/>
      <c r="DQ32" s="113"/>
      <c r="DR32" s="113"/>
      <c r="DS32" s="113"/>
      <c r="DT32" s="113"/>
      <c r="DU32" s="113"/>
      <c r="DV32" s="113"/>
      <c r="DW32" s="113"/>
      <c r="DX32" s="113"/>
      <c r="DY32" s="113"/>
      <c r="DZ32" s="113"/>
      <c r="EA32" s="113"/>
      <c r="EB32" s="113"/>
      <c r="EC32" s="113"/>
      <c r="ED32" s="113"/>
      <c r="EE32" s="113"/>
      <c r="EF32" s="113"/>
      <c r="EG32" s="113"/>
      <c r="EH32" s="113"/>
      <c r="EI32" s="113"/>
      <c r="EJ32" s="113"/>
      <c r="EK32" s="113"/>
      <c r="EL32" s="113"/>
      <c r="EM32" s="113"/>
      <c r="EN32" s="113"/>
      <c r="EO32" s="113"/>
      <c r="EP32" s="113"/>
      <c r="EQ32" s="113"/>
      <c r="ER32" s="113"/>
      <c r="ES32" s="113"/>
      <c r="ET32" s="113"/>
      <c r="EU32" s="113"/>
      <c r="EV32" s="113"/>
      <c r="EW32" s="113"/>
      <c r="EX32" s="113"/>
      <c r="EY32" s="113"/>
      <c r="EZ32" s="113"/>
      <c r="FA32" s="113"/>
      <c r="FB32" s="113"/>
      <c r="FC32" s="113"/>
      <c r="FD32" s="113"/>
      <c r="FE32" s="113"/>
      <c r="FF32" s="113"/>
      <c r="FG32" s="113"/>
      <c r="FH32" s="113"/>
      <c r="FI32" s="113"/>
      <c r="FJ32" s="113"/>
      <c r="FK32" s="113"/>
      <c r="FL32" s="113"/>
      <c r="FM32" s="113"/>
      <c r="FN32" s="113"/>
      <c r="FO32" s="113"/>
      <c r="FP32" s="113"/>
      <c r="FQ32" s="113"/>
      <c r="FR32" s="113"/>
      <c r="FS32" s="113"/>
      <c r="FT32" s="113"/>
      <c r="FU32" s="113"/>
      <c r="FV32" s="113"/>
      <c r="FW32" s="113"/>
      <c r="FX32" s="113"/>
      <c r="FY32" s="113"/>
      <c r="FZ32" s="113"/>
      <c r="GA32" s="113"/>
      <c r="GB32" s="113"/>
      <c r="GC32" s="113"/>
      <c r="GD32" s="113"/>
      <c r="GE32" s="113"/>
      <c r="GF32" s="113"/>
      <c r="GG32" s="113"/>
      <c r="GH32" s="113"/>
      <c r="GI32" s="113"/>
      <c r="GJ32" s="113"/>
      <c r="GK32" s="113"/>
      <c r="GL32" s="113"/>
      <c r="GM32" s="113"/>
      <c r="GN32" s="113"/>
      <c r="GO32" s="113"/>
      <c r="GP32" s="113"/>
      <c r="GQ32" s="113"/>
      <c r="GR32" s="113"/>
      <c r="GS32" s="113"/>
      <c r="GT32" s="113"/>
      <c r="GU32" s="113"/>
      <c r="GV32" s="113"/>
      <c r="GW32" s="113"/>
      <c r="GX32" s="113"/>
      <c r="GY32" s="113"/>
      <c r="GZ32" s="113"/>
      <c r="HA32" s="113"/>
      <c r="HB32" s="113"/>
      <c r="HC32" s="113"/>
      <c r="HD32" s="113"/>
      <c r="HE32" s="113"/>
      <c r="HF32" s="113"/>
      <c r="HG32" s="113"/>
      <c r="HH32" s="113"/>
      <c r="HI32" s="113"/>
      <c r="HJ32" s="113"/>
      <c r="HK32" s="113"/>
      <c r="HL32" s="113"/>
      <c r="HM32" s="113"/>
      <c r="HN32" s="113"/>
      <c r="HO32" s="113"/>
      <c r="HP32" s="113"/>
    </row>
    <row r="33" spans="1:224" ht="36" x14ac:dyDescent="0.25">
      <c r="A33" s="42" t="s">
        <v>95</v>
      </c>
      <c r="B33" s="43" t="s">
        <v>955</v>
      </c>
      <c r="C33" s="58" t="s">
        <v>956</v>
      </c>
      <c r="D33" s="59" t="s">
        <v>957</v>
      </c>
      <c r="E33" s="73" t="s">
        <v>7</v>
      </c>
      <c r="F33" s="46">
        <v>205.4</v>
      </c>
      <c r="G33" s="47">
        <v>64.91431</v>
      </c>
      <c r="H33" s="47">
        <v>75.897811251999997</v>
      </c>
      <c r="I33" s="47">
        <v>58.185569999999991</v>
      </c>
      <c r="J33" s="47">
        <v>71.754444923999998</v>
      </c>
      <c r="K33" s="47">
        <v>0</v>
      </c>
      <c r="L33" s="47">
        <v>0</v>
      </c>
      <c r="M33" s="48">
        <v>123.09987999999998</v>
      </c>
      <c r="N33" s="47">
        <v>147.65225617599998</v>
      </c>
      <c r="O33" s="47">
        <v>25284.715351999999</v>
      </c>
      <c r="P33" s="49">
        <v>30327.773418550398</v>
      </c>
      <c r="Q33" s="302">
        <f t="shared" si="0"/>
        <v>8.5721056693737439E-3</v>
      </c>
    </row>
    <row r="34" spans="1:224" ht="24" x14ac:dyDescent="0.25">
      <c r="A34" s="42" t="s">
        <v>201</v>
      </c>
      <c r="B34" s="43" t="s">
        <v>863</v>
      </c>
      <c r="C34" s="45" t="s">
        <v>864</v>
      </c>
      <c r="D34" s="59" t="s">
        <v>871</v>
      </c>
      <c r="E34" s="46" t="s">
        <v>7</v>
      </c>
      <c r="F34" s="46">
        <v>23.54</v>
      </c>
      <c r="G34" s="47">
        <v>746.75000000000011</v>
      </c>
      <c r="H34" s="47">
        <v>873.10010000000011</v>
      </c>
      <c r="I34" s="47">
        <v>273.90999999999997</v>
      </c>
      <c r="J34" s="47">
        <v>337.78581199999996</v>
      </c>
      <c r="K34" s="47">
        <v>0</v>
      </c>
      <c r="L34" s="47">
        <v>0</v>
      </c>
      <c r="M34" s="48">
        <v>1020.6600000000001</v>
      </c>
      <c r="N34" s="47">
        <v>1210.8859120000002</v>
      </c>
      <c r="O34" s="47">
        <v>24026.3364</v>
      </c>
      <c r="P34" s="49">
        <v>28504.254368480004</v>
      </c>
      <c r="Q34" s="302">
        <f t="shared" si="0"/>
        <v>8.0566903841303404E-3</v>
      </c>
    </row>
    <row r="35" spans="1:224" ht="48" x14ac:dyDescent="0.25">
      <c r="A35" s="42" t="s">
        <v>378</v>
      </c>
      <c r="B35" s="45" t="s">
        <v>1824</v>
      </c>
      <c r="C35" s="81" t="s">
        <v>853</v>
      </c>
      <c r="D35" s="59" t="s">
        <v>610</v>
      </c>
      <c r="E35" s="73" t="s">
        <v>7</v>
      </c>
      <c r="F35" s="46">
        <v>408.90000000000003</v>
      </c>
      <c r="G35" s="47">
        <v>34.869999999999997</v>
      </c>
      <c r="H35" s="47">
        <v>40.770004</v>
      </c>
      <c r="I35" s="47">
        <v>21.42</v>
      </c>
      <c r="J35" s="47">
        <v>26.415144000000005</v>
      </c>
      <c r="K35" s="47">
        <v>0</v>
      </c>
      <c r="L35" s="47">
        <v>0</v>
      </c>
      <c r="M35" s="48">
        <v>56.29</v>
      </c>
      <c r="N35" s="47">
        <v>67.185147999999998</v>
      </c>
      <c r="O35" s="47">
        <v>23016.981</v>
      </c>
      <c r="P35" s="49">
        <v>27472.007017200001</v>
      </c>
      <c r="Q35" s="302">
        <f t="shared" si="0"/>
        <v>7.7649270142981525E-3</v>
      </c>
    </row>
    <row r="36" spans="1:224" ht="36" x14ac:dyDescent="0.25">
      <c r="A36" s="42" t="s">
        <v>980</v>
      </c>
      <c r="B36" s="43" t="s">
        <v>305</v>
      </c>
      <c r="C36" s="45" t="s">
        <v>338</v>
      </c>
      <c r="D36" s="44" t="s">
        <v>991</v>
      </c>
      <c r="E36" s="45" t="s">
        <v>229</v>
      </c>
      <c r="F36" s="46">
        <v>1500</v>
      </c>
      <c r="G36" s="47">
        <v>14.440750999999999</v>
      </c>
      <c r="H36" s="47">
        <v>16.884126069200001</v>
      </c>
      <c r="I36" s="47">
        <v>1.1170490000000002</v>
      </c>
      <c r="J36" s="47">
        <v>1.3775448268000003</v>
      </c>
      <c r="K36" s="47">
        <v>0</v>
      </c>
      <c r="L36" s="47">
        <v>0</v>
      </c>
      <c r="M36" s="48">
        <v>15.557799999999999</v>
      </c>
      <c r="N36" s="47">
        <v>18.261670896000002</v>
      </c>
      <c r="O36" s="47">
        <v>23336.699999999997</v>
      </c>
      <c r="P36" s="49">
        <v>27392.506344000001</v>
      </c>
      <c r="Q36" s="302">
        <f t="shared" si="0"/>
        <v>7.7424562525296699E-3</v>
      </c>
    </row>
    <row r="37" spans="1:224" ht="24" x14ac:dyDescent="0.25">
      <c r="A37" s="42" t="s">
        <v>372</v>
      </c>
      <c r="B37" s="80" t="s">
        <v>373</v>
      </c>
      <c r="C37" s="81" t="s">
        <v>374</v>
      </c>
      <c r="D37" s="59" t="s">
        <v>1938</v>
      </c>
      <c r="E37" s="73" t="s">
        <v>7</v>
      </c>
      <c r="F37" s="46">
        <v>666.81799999999987</v>
      </c>
      <c r="G37" s="47">
        <v>20.667577000000001</v>
      </c>
      <c r="H37" s="47">
        <v>24.164531028400003</v>
      </c>
      <c r="I37" s="47">
        <v>11.993131999999999</v>
      </c>
      <c r="J37" s="47">
        <v>14.7899303824</v>
      </c>
      <c r="K37" s="47">
        <v>0</v>
      </c>
      <c r="L37" s="47">
        <v>0</v>
      </c>
      <c r="M37" s="48">
        <v>32.660708999999997</v>
      </c>
      <c r="N37" s="47">
        <v>38.9544614108</v>
      </c>
      <c r="O37" s="47">
        <v>21778.748653961993</v>
      </c>
      <c r="P37" s="49">
        <v>25975.536049026829</v>
      </c>
      <c r="Q37" s="302">
        <f t="shared" si="0"/>
        <v>7.3419514435797261E-3</v>
      </c>
    </row>
    <row r="38" spans="1:224" ht="36" x14ac:dyDescent="0.25">
      <c r="A38" s="42" t="s">
        <v>81</v>
      </c>
      <c r="B38" s="43" t="s">
        <v>955</v>
      </c>
      <c r="C38" s="58" t="s">
        <v>956</v>
      </c>
      <c r="D38" s="59" t="s">
        <v>957</v>
      </c>
      <c r="E38" s="73" t="s">
        <v>7</v>
      </c>
      <c r="F38" s="46">
        <v>173.3</v>
      </c>
      <c r="G38" s="47">
        <v>64.91431</v>
      </c>
      <c r="H38" s="47">
        <v>75.897811251999997</v>
      </c>
      <c r="I38" s="47">
        <v>58.185569999999991</v>
      </c>
      <c r="J38" s="47">
        <v>71.754444923999998</v>
      </c>
      <c r="K38" s="47">
        <v>0</v>
      </c>
      <c r="L38" s="47">
        <v>0</v>
      </c>
      <c r="M38" s="48">
        <v>123.09987999999998</v>
      </c>
      <c r="N38" s="47">
        <v>147.65225617599998</v>
      </c>
      <c r="O38" s="47">
        <v>21333.209203999999</v>
      </c>
      <c r="P38" s="49">
        <v>25588.1359953008</v>
      </c>
      <c r="Q38" s="302">
        <f t="shared" si="0"/>
        <v>7.2324533227968351E-3</v>
      </c>
    </row>
    <row r="39" spans="1:224" ht="36" x14ac:dyDescent="0.25">
      <c r="A39" s="42" t="s">
        <v>939</v>
      </c>
      <c r="B39" s="64" t="s">
        <v>948</v>
      </c>
      <c r="C39" s="199"/>
      <c r="D39" s="66" t="s">
        <v>1015</v>
      </c>
      <c r="E39" s="198" t="s">
        <v>7</v>
      </c>
      <c r="F39" s="67">
        <v>184.88749999999999</v>
      </c>
      <c r="G39" s="47">
        <v>66.33</v>
      </c>
      <c r="H39" s="47">
        <v>77.553036000000006</v>
      </c>
      <c r="I39" s="47">
        <v>41.960000000000008</v>
      </c>
      <c r="J39" s="47">
        <v>51.745072000000015</v>
      </c>
      <c r="K39" s="47">
        <v>0</v>
      </c>
      <c r="L39" s="47">
        <v>0</v>
      </c>
      <c r="M39" s="48">
        <v>108.29</v>
      </c>
      <c r="N39" s="47">
        <v>129.29810800000001</v>
      </c>
      <c r="O39" s="47">
        <v>20021.467375</v>
      </c>
      <c r="P39" s="49">
        <v>23905.603942850001</v>
      </c>
      <c r="Q39" s="302">
        <f t="shared" si="0"/>
        <v>6.7568878288626639E-3</v>
      </c>
    </row>
    <row r="40" spans="1:224" ht="48" x14ac:dyDescent="0.25">
      <c r="A40" s="42" t="s">
        <v>946</v>
      </c>
      <c r="B40" s="64" t="s">
        <v>1922</v>
      </c>
      <c r="C40" s="65" t="s">
        <v>299</v>
      </c>
      <c r="D40" s="66" t="s">
        <v>1722</v>
      </c>
      <c r="E40" s="45" t="s">
        <v>180</v>
      </c>
      <c r="F40" s="67">
        <v>17.600000000000001</v>
      </c>
      <c r="G40" s="47">
        <v>1136.8571400000001</v>
      </c>
      <c r="H40" s="47">
        <v>1329.2133680880002</v>
      </c>
      <c r="I40" s="47">
        <v>21.41488</v>
      </c>
      <c r="J40" s="47">
        <v>26.408830016000003</v>
      </c>
      <c r="K40" s="47">
        <v>0</v>
      </c>
      <c r="L40" s="47">
        <v>0</v>
      </c>
      <c r="M40" s="48">
        <v>1158.2720200000001</v>
      </c>
      <c r="N40" s="47">
        <v>1355.6221981040001</v>
      </c>
      <c r="O40" s="47">
        <v>20385.587552000005</v>
      </c>
      <c r="P40" s="49">
        <v>23858.950686630404</v>
      </c>
      <c r="Q40" s="302">
        <f t="shared" si="0"/>
        <v>6.7437013467356866E-3</v>
      </c>
    </row>
    <row r="41" spans="1:224" ht="24" x14ac:dyDescent="0.25">
      <c r="A41" s="42" t="s">
        <v>431</v>
      </c>
      <c r="B41" s="80" t="s">
        <v>123</v>
      </c>
      <c r="C41" s="45" t="s">
        <v>124</v>
      </c>
      <c r="D41" s="59" t="s">
        <v>432</v>
      </c>
      <c r="E41" s="73" t="s">
        <v>7</v>
      </c>
      <c r="F41" s="46">
        <v>1486.0236000000004</v>
      </c>
      <c r="G41" s="47">
        <v>9.6545500000000004</v>
      </c>
      <c r="H41" s="47">
        <v>11.288099860000001</v>
      </c>
      <c r="I41" s="47">
        <v>3.7195800000000001</v>
      </c>
      <c r="J41" s="47">
        <v>4.5869860560000006</v>
      </c>
      <c r="K41" s="47">
        <v>0</v>
      </c>
      <c r="L41" s="47">
        <v>0</v>
      </c>
      <c r="M41" s="48">
        <v>13.374130000000001</v>
      </c>
      <c r="N41" s="47">
        <v>15.875085916000002</v>
      </c>
      <c r="O41" s="47">
        <v>19874.272809468006</v>
      </c>
      <c r="P41" s="49">
        <v>23590.752323203626</v>
      </c>
      <c r="Q41" s="302">
        <f t="shared" si="0"/>
        <v>6.6678954285128468E-3</v>
      </c>
    </row>
    <row r="42" spans="1:224" ht="60" x14ac:dyDescent="0.25">
      <c r="A42" s="42" t="s">
        <v>181</v>
      </c>
      <c r="B42" s="45" t="s">
        <v>183</v>
      </c>
      <c r="C42" s="45" t="s">
        <v>184</v>
      </c>
      <c r="D42" s="54" t="s">
        <v>185</v>
      </c>
      <c r="E42" s="45" t="s">
        <v>186</v>
      </c>
      <c r="F42" s="46">
        <v>2743.8517499999998</v>
      </c>
      <c r="G42" s="47">
        <v>1.1499999999999999</v>
      </c>
      <c r="H42" s="47">
        <v>1.3445799999999999</v>
      </c>
      <c r="I42" s="47">
        <v>5.86</v>
      </c>
      <c r="J42" s="47">
        <v>7.2265520000000008</v>
      </c>
      <c r="K42" s="47">
        <v>0</v>
      </c>
      <c r="L42" s="47">
        <v>0</v>
      </c>
      <c r="M42" s="48">
        <v>7.01</v>
      </c>
      <c r="N42" s="47">
        <v>8.5711320000000004</v>
      </c>
      <c r="O42" s="47">
        <v>19234.400767499999</v>
      </c>
      <c r="P42" s="49">
        <v>23517.915537681001</v>
      </c>
      <c r="Q42" s="302">
        <f t="shared" si="0"/>
        <v>6.6473082059198569E-3</v>
      </c>
      <c r="T42" s="194"/>
      <c r="U42" s="194"/>
      <c r="V42" s="194"/>
      <c r="W42" s="169"/>
      <c r="X42" s="169"/>
    </row>
    <row r="43" spans="1:224" ht="36" x14ac:dyDescent="0.25">
      <c r="A43" s="42" t="s">
        <v>470</v>
      </c>
      <c r="B43" s="43" t="s">
        <v>1792</v>
      </c>
      <c r="C43" s="45"/>
      <c r="D43" s="53" t="s">
        <v>1793</v>
      </c>
      <c r="E43" s="46" t="s">
        <v>7</v>
      </c>
      <c r="F43" s="46">
        <v>384.62999999999994</v>
      </c>
      <c r="G43" s="47">
        <v>46.790000000000006</v>
      </c>
      <c r="H43" s="47">
        <v>54.706868000000007</v>
      </c>
      <c r="I43" s="47">
        <v>4.4305240000000001</v>
      </c>
      <c r="J43" s="47">
        <v>5.4637221968000009</v>
      </c>
      <c r="K43" s="47">
        <v>0</v>
      </c>
      <c r="L43" s="47">
        <v>0</v>
      </c>
      <c r="M43" s="48">
        <v>51.220524000000005</v>
      </c>
      <c r="N43" s="47">
        <v>60.170590196800006</v>
      </c>
      <c r="O43" s="47">
        <v>19700.950146119998</v>
      </c>
      <c r="P43" s="49">
        <v>23143.414107395183</v>
      </c>
      <c r="Q43" s="302">
        <f t="shared" si="0"/>
        <v>6.5414558642580703E-3</v>
      </c>
    </row>
    <row r="44" spans="1:224" ht="24" x14ac:dyDescent="0.25">
      <c r="A44" s="42" t="s">
        <v>942</v>
      </c>
      <c r="B44" s="43" t="s">
        <v>293</v>
      </c>
      <c r="C44" s="45" t="s">
        <v>294</v>
      </c>
      <c r="D44" s="59" t="s">
        <v>295</v>
      </c>
      <c r="E44" s="73" t="s">
        <v>229</v>
      </c>
      <c r="F44" s="46">
        <v>1057.5</v>
      </c>
      <c r="G44" s="47">
        <v>15.600287</v>
      </c>
      <c r="H44" s="47">
        <v>18.239855560399999</v>
      </c>
      <c r="I44" s="47">
        <v>2.0920329999999998</v>
      </c>
      <c r="J44" s="47">
        <v>2.5798950956</v>
      </c>
      <c r="K44" s="47">
        <v>0</v>
      </c>
      <c r="L44" s="47">
        <v>0</v>
      </c>
      <c r="M44" s="48">
        <v>17.692319999999999</v>
      </c>
      <c r="N44" s="47">
        <v>20.819750656</v>
      </c>
      <c r="O44" s="47">
        <v>18709.628399999998</v>
      </c>
      <c r="P44" s="49">
        <v>22016.88631872</v>
      </c>
      <c r="Q44" s="302">
        <f t="shared" si="0"/>
        <v>6.2230442515511866E-3</v>
      </c>
    </row>
    <row r="45" spans="1:224" ht="48" x14ac:dyDescent="0.25">
      <c r="A45" s="42" t="s">
        <v>932</v>
      </c>
      <c r="B45" s="45" t="s">
        <v>473</v>
      </c>
      <c r="C45" s="45" t="s">
        <v>474</v>
      </c>
      <c r="D45" s="59" t="s">
        <v>475</v>
      </c>
      <c r="E45" s="45" t="s">
        <v>180</v>
      </c>
      <c r="F45" s="46">
        <v>350</v>
      </c>
      <c r="G45" s="47">
        <v>36.433649000000003</v>
      </c>
      <c r="H45" s="47">
        <v>42.598222410800005</v>
      </c>
      <c r="I45" s="47">
        <v>14.44</v>
      </c>
      <c r="J45" s="47">
        <v>17.807407999999999</v>
      </c>
      <c r="K45" s="47">
        <v>0</v>
      </c>
      <c r="L45" s="47">
        <v>0</v>
      </c>
      <c r="M45" s="48">
        <v>50.873649</v>
      </c>
      <c r="N45" s="47">
        <v>60.405630410800001</v>
      </c>
      <c r="O45" s="47">
        <v>17805.777150000002</v>
      </c>
      <c r="P45" s="49">
        <v>21141.970643780001</v>
      </c>
      <c r="Q45" s="302">
        <f t="shared" si="0"/>
        <v>5.9757504751874486E-3</v>
      </c>
    </row>
    <row r="46" spans="1:224" ht="36" x14ac:dyDescent="0.25">
      <c r="A46" s="42" t="s">
        <v>1777</v>
      </c>
      <c r="B46" s="80" t="s">
        <v>76</v>
      </c>
      <c r="C46" s="81" t="s">
        <v>77</v>
      </c>
      <c r="D46" s="59" t="s">
        <v>341</v>
      </c>
      <c r="E46" s="73" t="s">
        <v>7</v>
      </c>
      <c r="F46" s="46">
        <v>254.11100000000002</v>
      </c>
      <c r="G46" s="47">
        <v>33.25</v>
      </c>
      <c r="H46" s="47">
        <v>38.875900000000001</v>
      </c>
      <c r="I46" s="47">
        <v>35.076886756</v>
      </c>
      <c r="J46" s="47">
        <v>43.256816747499201</v>
      </c>
      <c r="K46" s="47">
        <v>0</v>
      </c>
      <c r="L46" s="47">
        <v>0</v>
      </c>
      <c r="M46" s="48">
        <v>68.326886755999993</v>
      </c>
      <c r="N46" s="47">
        <v>82.132716747499202</v>
      </c>
      <c r="O46" s="47">
        <v>17362.613520453917</v>
      </c>
      <c r="P46" s="49">
        <v>20870.826785423771</v>
      </c>
      <c r="Q46" s="302">
        <f t="shared" si="0"/>
        <v>5.8991120166578936E-3</v>
      </c>
    </row>
    <row r="47" spans="1:224" ht="15" x14ac:dyDescent="0.25">
      <c r="A47" s="42" t="s">
        <v>430</v>
      </c>
      <c r="B47" s="80" t="s">
        <v>120</v>
      </c>
      <c r="C47" s="45" t="s">
        <v>121</v>
      </c>
      <c r="D47" s="59" t="s">
        <v>122</v>
      </c>
      <c r="E47" s="73" t="s">
        <v>7</v>
      </c>
      <c r="F47" s="46">
        <v>1486.0236000000004</v>
      </c>
      <c r="G47" s="47">
        <v>5.29</v>
      </c>
      <c r="H47" s="47">
        <v>6.1850680000000002</v>
      </c>
      <c r="I47" s="47">
        <v>6.18</v>
      </c>
      <c r="J47" s="47">
        <v>7.6211760000000002</v>
      </c>
      <c r="K47" s="47">
        <v>0</v>
      </c>
      <c r="L47" s="47">
        <v>0</v>
      </c>
      <c r="M47" s="48">
        <v>11.469999999999999</v>
      </c>
      <c r="N47" s="47">
        <v>13.806244</v>
      </c>
      <c r="O47" s="47">
        <v>17044.690692000004</v>
      </c>
      <c r="P47" s="49">
        <v>20516.404411358406</v>
      </c>
      <c r="Q47" s="302">
        <f t="shared" si="0"/>
        <v>5.7989349940934781E-3</v>
      </c>
    </row>
    <row r="48" spans="1:224" ht="108" x14ac:dyDescent="0.2">
      <c r="A48" s="102" t="s">
        <v>1343</v>
      </c>
      <c r="B48" s="103" t="s">
        <v>1062</v>
      </c>
      <c r="C48" s="104"/>
      <c r="D48" s="105" t="s">
        <v>702</v>
      </c>
      <c r="E48" s="95" t="s">
        <v>1046</v>
      </c>
      <c r="F48" s="97">
        <v>90</v>
      </c>
      <c r="G48" s="241">
        <v>181.44000000000003</v>
      </c>
      <c r="H48" s="242">
        <v>212.13964800000002</v>
      </c>
      <c r="I48" s="241">
        <v>9.4700000000000006</v>
      </c>
      <c r="J48" s="242">
        <v>11.678404000000002</v>
      </c>
      <c r="K48" s="241">
        <v>0</v>
      </c>
      <c r="L48" s="242">
        <v>0</v>
      </c>
      <c r="M48" s="243">
        <v>190.91000000000003</v>
      </c>
      <c r="N48" s="242">
        <v>223.81805200000002</v>
      </c>
      <c r="O48" s="47">
        <v>17181.900000000001</v>
      </c>
      <c r="P48" s="49">
        <v>20143.624680000001</v>
      </c>
      <c r="Q48" s="302">
        <f t="shared" si="0"/>
        <v>5.6935692883918372E-3</v>
      </c>
      <c r="R48" s="106"/>
      <c r="S48" s="106"/>
      <c r="T48" s="106"/>
      <c r="U48" s="106"/>
      <c r="V48" s="106"/>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c r="CD48" s="107"/>
      <c r="CE48" s="107"/>
      <c r="CF48" s="107"/>
      <c r="CG48" s="107"/>
      <c r="CH48" s="107"/>
      <c r="CI48" s="107"/>
      <c r="CJ48" s="107"/>
      <c r="CK48" s="107"/>
      <c r="CL48" s="107"/>
      <c r="CM48" s="107"/>
      <c r="CN48" s="107"/>
      <c r="CO48" s="107"/>
      <c r="CP48" s="107"/>
      <c r="CQ48" s="107"/>
      <c r="CR48" s="107"/>
      <c r="CS48" s="107"/>
      <c r="CT48" s="107"/>
      <c r="CU48" s="107"/>
      <c r="CV48" s="107"/>
      <c r="CW48" s="107"/>
      <c r="CX48" s="107"/>
      <c r="CY48" s="107"/>
      <c r="CZ48" s="107"/>
      <c r="DA48" s="107"/>
      <c r="DB48" s="107"/>
      <c r="DC48" s="107"/>
      <c r="DD48" s="107"/>
      <c r="DE48" s="107"/>
      <c r="DF48" s="107"/>
      <c r="DG48" s="107"/>
      <c r="DH48" s="107"/>
      <c r="DI48" s="107"/>
      <c r="DJ48" s="107"/>
      <c r="DK48" s="107"/>
      <c r="DL48" s="107"/>
      <c r="DM48" s="107"/>
      <c r="DN48" s="107"/>
      <c r="DO48" s="107"/>
      <c r="DP48" s="107"/>
      <c r="DQ48" s="107"/>
      <c r="DR48" s="107"/>
      <c r="DS48" s="107"/>
      <c r="DT48" s="107"/>
      <c r="DU48" s="107"/>
      <c r="DV48" s="107"/>
      <c r="DW48" s="107"/>
      <c r="DX48" s="107"/>
      <c r="DY48" s="107"/>
      <c r="DZ48" s="107"/>
      <c r="EA48" s="107"/>
      <c r="EB48" s="107"/>
      <c r="EC48" s="107"/>
      <c r="ED48" s="107"/>
      <c r="EE48" s="107"/>
      <c r="EF48" s="107"/>
      <c r="EG48" s="107"/>
      <c r="EH48" s="107"/>
      <c r="EI48" s="107"/>
      <c r="EJ48" s="107"/>
      <c r="EK48" s="107"/>
      <c r="EL48" s="107"/>
      <c r="EM48" s="107"/>
      <c r="EN48" s="107"/>
      <c r="EO48" s="107"/>
      <c r="EP48" s="107"/>
      <c r="EQ48" s="107"/>
      <c r="ER48" s="107"/>
      <c r="ES48" s="107"/>
      <c r="ET48" s="107"/>
      <c r="EU48" s="107"/>
      <c r="EV48" s="107"/>
      <c r="EW48" s="107"/>
      <c r="EX48" s="107"/>
      <c r="EY48" s="107"/>
      <c r="EZ48" s="107"/>
      <c r="FA48" s="107"/>
      <c r="FB48" s="107"/>
      <c r="FC48" s="107"/>
      <c r="FD48" s="107"/>
      <c r="FE48" s="107"/>
      <c r="FF48" s="107"/>
      <c r="FG48" s="107"/>
      <c r="FH48" s="107"/>
      <c r="FI48" s="107"/>
      <c r="FJ48" s="107"/>
      <c r="FK48" s="107"/>
      <c r="FL48" s="107"/>
      <c r="FM48" s="107"/>
      <c r="FN48" s="107"/>
      <c r="FO48" s="107"/>
      <c r="FP48" s="107"/>
      <c r="FQ48" s="107"/>
      <c r="FR48" s="107"/>
      <c r="FS48" s="107"/>
      <c r="FT48" s="107"/>
      <c r="FU48" s="107"/>
      <c r="FV48" s="107"/>
      <c r="FW48" s="107"/>
      <c r="FX48" s="107"/>
      <c r="FY48" s="107"/>
      <c r="FZ48" s="107"/>
      <c r="GA48" s="107"/>
      <c r="GB48" s="107"/>
      <c r="GC48" s="107"/>
      <c r="GD48" s="107"/>
      <c r="GE48" s="107"/>
      <c r="GF48" s="107"/>
      <c r="GG48" s="107"/>
      <c r="GH48" s="107"/>
      <c r="GI48" s="107"/>
      <c r="GJ48" s="107"/>
      <c r="GK48" s="107"/>
      <c r="GL48" s="107"/>
      <c r="GM48" s="107"/>
      <c r="GN48" s="107"/>
      <c r="GO48" s="107"/>
      <c r="GP48" s="107"/>
      <c r="GQ48" s="107"/>
      <c r="GR48" s="107"/>
      <c r="GS48" s="107"/>
      <c r="GT48" s="107"/>
      <c r="GU48" s="107"/>
      <c r="GV48" s="107"/>
      <c r="GW48" s="107"/>
      <c r="GX48" s="107"/>
      <c r="GY48" s="107"/>
      <c r="GZ48" s="107"/>
      <c r="HA48" s="107"/>
      <c r="HB48" s="107"/>
      <c r="HC48" s="107"/>
      <c r="HD48" s="107"/>
      <c r="HE48" s="107"/>
      <c r="HF48" s="107"/>
      <c r="HG48" s="107"/>
      <c r="HH48" s="107"/>
      <c r="HI48" s="107"/>
      <c r="HJ48" s="107"/>
      <c r="HK48" s="107"/>
      <c r="HL48" s="107"/>
      <c r="HM48" s="107"/>
      <c r="HN48" s="107"/>
      <c r="HO48" s="107"/>
      <c r="HP48" s="107"/>
    </row>
    <row r="49" spans="1:17" ht="36" x14ac:dyDescent="0.25">
      <c r="A49" s="42" t="s">
        <v>979</v>
      </c>
      <c r="B49" s="43" t="s">
        <v>303</v>
      </c>
      <c r="C49" s="45" t="s">
        <v>336</v>
      </c>
      <c r="D49" s="44" t="s">
        <v>990</v>
      </c>
      <c r="E49" s="45" t="s">
        <v>229</v>
      </c>
      <c r="F49" s="46">
        <v>1000</v>
      </c>
      <c r="G49" s="47">
        <v>15.447357999999998</v>
      </c>
      <c r="H49" s="47">
        <v>18.061050973599997</v>
      </c>
      <c r="I49" s="47">
        <v>1.5956890000000001</v>
      </c>
      <c r="J49" s="47">
        <v>1.9678036748000003</v>
      </c>
      <c r="K49" s="47">
        <v>0</v>
      </c>
      <c r="L49" s="47">
        <v>0</v>
      </c>
      <c r="M49" s="48">
        <v>17.043046999999998</v>
      </c>
      <c r="N49" s="47">
        <v>20.028854648399996</v>
      </c>
      <c r="O49" s="47">
        <v>17043.046999999999</v>
      </c>
      <c r="P49" s="49">
        <v>20028.854648399996</v>
      </c>
      <c r="Q49" s="302">
        <f t="shared" si="0"/>
        <v>5.6611296883930179E-3</v>
      </c>
    </row>
    <row r="50" spans="1:17" ht="60" x14ac:dyDescent="0.25">
      <c r="A50" s="42" t="s">
        <v>376</v>
      </c>
      <c r="B50" s="45" t="s">
        <v>1810</v>
      </c>
      <c r="C50" s="81" t="s">
        <v>1808</v>
      </c>
      <c r="D50" s="59" t="s">
        <v>1809</v>
      </c>
      <c r="E50" s="73" t="s">
        <v>7</v>
      </c>
      <c r="F50" s="46">
        <v>187.22000000000003</v>
      </c>
      <c r="G50" s="47">
        <v>75.11</v>
      </c>
      <c r="H50" s="47">
        <v>87.818612000000002</v>
      </c>
      <c r="I50" s="47">
        <v>15.47</v>
      </c>
      <c r="J50" s="47">
        <v>19.077604000000001</v>
      </c>
      <c r="K50" s="47">
        <v>0</v>
      </c>
      <c r="L50" s="47">
        <v>0</v>
      </c>
      <c r="M50" s="48">
        <v>90.58</v>
      </c>
      <c r="N50" s="47">
        <v>106.89621600000001</v>
      </c>
      <c r="O50" s="47">
        <v>16958.387600000002</v>
      </c>
      <c r="P50" s="49">
        <v>20013.109559520006</v>
      </c>
      <c r="Q50" s="302">
        <f t="shared" si="0"/>
        <v>5.6566793595215154E-3</v>
      </c>
    </row>
    <row r="51" spans="1:17" ht="36" x14ac:dyDescent="0.25">
      <c r="A51" s="72" t="s">
        <v>246</v>
      </c>
      <c r="B51" s="43" t="s">
        <v>248</v>
      </c>
      <c r="C51" s="58" t="s">
        <v>249</v>
      </c>
      <c r="D51" s="59" t="s">
        <v>250</v>
      </c>
      <c r="E51" s="73" t="s">
        <v>7</v>
      </c>
      <c r="F51" s="46">
        <v>207.56</v>
      </c>
      <c r="G51" s="47">
        <v>37.92</v>
      </c>
      <c r="H51" s="47">
        <v>44.336064</v>
      </c>
      <c r="I51" s="47">
        <v>37.340429999999998</v>
      </c>
      <c r="J51" s="47">
        <v>46.048218276</v>
      </c>
      <c r="K51" s="47">
        <v>0</v>
      </c>
      <c r="L51" s="47">
        <v>0</v>
      </c>
      <c r="M51" s="48">
        <v>75.260429999999999</v>
      </c>
      <c r="N51" s="47">
        <v>90.384282275999993</v>
      </c>
      <c r="O51" s="47">
        <v>15621.054850799999</v>
      </c>
      <c r="P51" s="49">
        <v>18760.161629206559</v>
      </c>
      <c r="Q51" s="302">
        <f t="shared" si="0"/>
        <v>5.3025352583821791E-3</v>
      </c>
    </row>
    <row r="52" spans="1:17" ht="36" x14ac:dyDescent="0.25">
      <c r="A52" s="72" t="s">
        <v>247</v>
      </c>
      <c r="B52" s="43" t="s">
        <v>257</v>
      </c>
      <c r="C52" s="45" t="s">
        <v>258</v>
      </c>
      <c r="D52" s="59" t="s">
        <v>259</v>
      </c>
      <c r="E52" s="73" t="s">
        <v>180</v>
      </c>
      <c r="F52" s="46">
        <v>13.61</v>
      </c>
      <c r="G52" s="47">
        <v>1156.8499999999999</v>
      </c>
      <c r="H52" s="47">
        <v>1352.5890199999999</v>
      </c>
      <c r="I52" s="47">
        <v>12.195630000000001</v>
      </c>
      <c r="J52" s="47">
        <v>15.039650916000003</v>
      </c>
      <c r="K52" s="47">
        <v>0</v>
      </c>
      <c r="L52" s="47">
        <v>0</v>
      </c>
      <c r="M52" s="48">
        <v>1169.0456299999998</v>
      </c>
      <c r="N52" s="47">
        <v>1367.6286709159999</v>
      </c>
      <c r="O52" s="47">
        <v>15910.711024299997</v>
      </c>
      <c r="P52" s="49">
        <v>18613.426211166759</v>
      </c>
      <c r="Q52" s="302">
        <f t="shared" si="0"/>
        <v>5.2610606835257366E-3</v>
      </c>
    </row>
    <row r="53" spans="1:17" ht="72" x14ac:dyDescent="0.25">
      <c r="A53" s="42" t="s">
        <v>1953</v>
      </c>
      <c r="B53" s="43" t="s">
        <v>1862</v>
      </c>
      <c r="C53" s="51"/>
      <c r="D53" s="44" t="s">
        <v>1867</v>
      </c>
      <c r="E53" s="73" t="s">
        <v>8</v>
      </c>
      <c r="F53" s="87">
        <v>8</v>
      </c>
      <c r="G53" s="47">
        <v>1168.27</v>
      </c>
      <c r="H53" s="47">
        <v>1365.941284</v>
      </c>
      <c r="I53" s="47">
        <v>778.84</v>
      </c>
      <c r="J53" s="47">
        <v>960.46548800000005</v>
      </c>
      <c r="K53" s="47">
        <v>0</v>
      </c>
      <c r="L53" s="47">
        <v>0</v>
      </c>
      <c r="M53" s="48">
        <v>1947.1100000000001</v>
      </c>
      <c r="N53" s="47">
        <v>2326.4067720000003</v>
      </c>
      <c r="O53" s="47">
        <v>15576.880000000001</v>
      </c>
      <c r="P53" s="49">
        <v>18611.254176000002</v>
      </c>
      <c r="Q53" s="302">
        <f t="shared" si="0"/>
        <v>5.2604467606138872E-3</v>
      </c>
    </row>
    <row r="54" spans="1:17" ht="36" x14ac:dyDescent="0.25">
      <c r="A54" s="42" t="s">
        <v>204</v>
      </c>
      <c r="B54" s="43" t="s">
        <v>869</v>
      </c>
      <c r="C54" s="45" t="s">
        <v>870</v>
      </c>
      <c r="D54" s="59" t="s">
        <v>1006</v>
      </c>
      <c r="E54" s="46" t="s">
        <v>7</v>
      </c>
      <c r="F54" s="46">
        <v>17.64</v>
      </c>
      <c r="G54" s="47">
        <v>648.91999999999996</v>
      </c>
      <c r="H54" s="47">
        <v>758.717264</v>
      </c>
      <c r="I54" s="47">
        <v>230.31000000000009</v>
      </c>
      <c r="J54" s="47">
        <v>284.01829200000014</v>
      </c>
      <c r="K54" s="47">
        <v>0</v>
      </c>
      <c r="L54" s="47">
        <v>0</v>
      </c>
      <c r="M54" s="48">
        <v>879.23</v>
      </c>
      <c r="N54" s="47">
        <v>1042.7355560000001</v>
      </c>
      <c r="O54" s="47">
        <v>15509.617200000001</v>
      </c>
      <c r="P54" s="49">
        <v>18393.855207840003</v>
      </c>
      <c r="Q54" s="302">
        <f t="shared" si="0"/>
        <v>5.1989992253213537E-3</v>
      </c>
    </row>
    <row r="55" spans="1:17" ht="24" x14ac:dyDescent="0.25">
      <c r="A55" s="42" t="s">
        <v>203</v>
      </c>
      <c r="B55" s="43" t="s">
        <v>867</v>
      </c>
      <c r="C55" s="45" t="s">
        <v>868</v>
      </c>
      <c r="D55" s="59" t="s">
        <v>873</v>
      </c>
      <c r="E55" s="46" t="s">
        <v>7</v>
      </c>
      <c r="F55" s="46">
        <v>28.23</v>
      </c>
      <c r="G55" s="47">
        <v>439.12000000000018</v>
      </c>
      <c r="H55" s="47">
        <v>513.41910400000017</v>
      </c>
      <c r="I55" s="47">
        <v>111.51059581693414</v>
      </c>
      <c r="J55" s="47">
        <v>137.51486676144319</v>
      </c>
      <c r="K55" s="47">
        <v>0</v>
      </c>
      <c r="L55" s="47">
        <v>0</v>
      </c>
      <c r="M55" s="48">
        <v>550.63059581693437</v>
      </c>
      <c r="N55" s="47">
        <v>650.93397076144333</v>
      </c>
      <c r="O55" s="47">
        <v>15544.301719912057</v>
      </c>
      <c r="P55" s="49">
        <v>18375.865994595544</v>
      </c>
      <c r="Q55" s="302">
        <f t="shared" si="0"/>
        <v>5.1939145976201296E-3</v>
      </c>
    </row>
    <row r="56" spans="1:17" ht="36" x14ac:dyDescent="0.25">
      <c r="A56" s="42" t="s">
        <v>1711</v>
      </c>
      <c r="B56" s="45" t="s">
        <v>598</v>
      </c>
      <c r="C56" s="43" t="s">
        <v>599</v>
      </c>
      <c r="D56" s="59" t="s">
        <v>600</v>
      </c>
      <c r="E56" s="56" t="s">
        <v>42</v>
      </c>
      <c r="F56" s="46">
        <v>1</v>
      </c>
      <c r="G56" s="47">
        <v>15326.720000000001</v>
      </c>
      <c r="H56" s="47">
        <v>17920.001024000001</v>
      </c>
      <c r="I56" s="47">
        <v>218.24</v>
      </c>
      <c r="J56" s="47">
        <v>269.13356800000003</v>
      </c>
      <c r="K56" s="47">
        <v>0</v>
      </c>
      <c r="L56" s="47">
        <v>0</v>
      </c>
      <c r="M56" s="48">
        <v>15544.960000000001</v>
      </c>
      <c r="N56" s="47">
        <v>18189.134592000002</v>
      </c>
      <c r="O56" s="47">
        <v>15544.960000000001</v>
      </c>
      <c r="P56" s="49">
        <v>18189.134592000002</v>
      </c>
      <c r="Q56" s="302">
        <f t="shared" si="0"/>
        <v>5.1411352098045945E-3</v>
      </c>
    </row>
    <row r="57" spans="1:17" ht="192" x14ac:dyDescent="0.25">
      <c r="A57" s="42" t="s">
        <v>1658</v>
      </c>
      <c r="B57" s="45" t="s">
        <v>1515</v>
      </c>
      <c r="C57" s="45"/>
      <c r="D57" s="44" t="s">
        <v>1516</v>
      </c>
      <c r="E57" s="45" t="s">
        <v>42</v>
      </c>
      <c r="F57" s="46">
        <v>5</v>
      </c>
      <c r="G57" s="47">
        <v>904.61279999999999</v>
      </c>
      <c r="H57" s="47">
        <v>1057.67328576</v>
      </c>
      <c r="I57" s="47">
        <v>249.83999999999997</v>
      </c>
      <c r="J57" s="47">
        <v>308.102688</v>
      </c>
      <c r="K57" s="47">
        <v>1979.8</v>
      </c>
      <c r="L57" s="47">
        <v>2229.4527800000001</v>
      </c>
      <c r="M57" s="48">
        <v>3134.2528000000002</v>
      </c>
      <c r="N57" s="47">
        <v>3595.22875376</v>
      </c>
      <c r="O57" s="47">
        <v>15671.264000000001</v>
      </c>
      <c r="P57" s="49">
        <v>17976.143768800001</v>
      </c>
      <c r="Q57" s="302">
        <f t="shared" si="0"/>
        <v>5.0809336309455095E-3</v>
      </c>
    </row>
    <row r="58" spans="1:17" ht="36" x14ac:dyDescent="0.25">
      <c r="A58" s="42" t="s">
        <v>983</v>
      </c>
      <c r="B58" s="43" t="s">
        <v>275</v>
      </c>
      <c r="C58" s="45" t="s">
        <v>276</v>
      </c>
      <c r="D58" s="44" t="s">
        <v>994</v>
      </c>
      <c r="E58" s="45" t="s">
        <v>229</v>
      </c>
      <c r="F58" s="46">
        <v>1000</v>
      </c>
      <c r="G58" s="47">
        <v>14.44</v>
      </c>
      <c r="H58" s="47">
        <v>16.883247999999998</v>
      </c>
      <c r="I58" s="47">
        <v>0.32821199999999995</v>
      </c>
      <c r="J58" s="47">
        <v>0.40475103839999999</v>
      </c>
      <c r="K58" s="47">
        <v>0</v>
      </c>
      <c r="L58" s="47">
        <v>0</v>
      </c>
      <c r="M58" s="48">
        <v>14.768212</v>
      </c>
      <c r="N58" s="47">
        <v>17.287999038399999</v>
      </c>
      <c r="O58" s="47">
        <v>14768.212</v>
      </c>
      <c r="P58" s="49">
        <v>17287.999038399998</v>
      </c>
      <c r="Q58" s="302">
        <f t="shared" si="0"/>
        <v>4.8864304188764229E-3</v>
      </c>
    </row>
    <row r="59" spans="1:17" ht="36" x14ac:dyDescent="0.25">
      <c r="A59" s="42" t="s">
        <v>981</v>
      </c>
      <c r="B59" s="43" t="s">
        <v>269</v>
      </c>
      <c r="C59" s="45" t="s">
        <v>270</v>
      </c>
      <c r="D59" s="44" t="s">
        <v>992</v>
      </c>
      <c r="E59" s="45" t="s">
        <v>229</v>
      </c>
      <c r="F59" s="46">
        <v>1100</v>
      </c>
      <c r="G59" s="47">
        <v>12.47</v>
      </c>
      <c r="H59" s="47">
        <v>14.579924</v>
      </c>
      <c r="I59" s="47">
        <v>0.77</v>
      </c>
      <c r="J59" s="47">
        <v>0.94956400000000007</v>
      </c>
      <c r="K59" s="47">
        <v>0</v>
      </c>
      <c r="L59" s="47">
        <v>0</v>
      </c>
      <c r="M59" s="48">
        <v>13.24</v>
      </c>
      <c r="N59" s="47">
        <v>15.529488000000001</v>
      </c>
      <c r="O59" s="47">
        <v>14564</v>
      </c>
      <c r="P59" s="49">
        <v>17082.436799999999</v>
      </c>
      <c r="Q59" s="302">
        <f t="shared" si="0"/>
        <v>4.8283285198388896E-3</v>
      </c>
    </row>
    <row r="60" spans="1:17" ht="24" x14ac:dyDescent="0.25">
      <c r="A60" s="42" t="s">
        <v>1947</v>
      </c>
      <c r="B60" s="80" t="s">
        <v>458</v>
      </c>
      <c r="C60" s="45" t="s">
        <v>459</v>
      </c>
      <c r="D60" s="62" t="s">
        <v>460</v>
      </c>
      <c r="E60" s="70" t="s">
        <v>9</v>
      </c>
      <c r="F60" s="46">
        <v>283.91000000000003</v>
      </c>
      <c r="G60" s="47">
        <v>13.629999999999999</v>
      </c>
      <c r="H60" s="47">
        <v>15.936195999999999</v>
      </c>
      <c r="I60" s="47">
        <v>35.06</v>
      </c>
      <c r="J60" s="47">
        <v>43.235992000000003</v>
      </c>
      <c r="K60" s="47">
        <v>0</v>
      </c>
      <c r="L60" s="47">
        <v>0</v>
      </c>
      <c r="M60" s="48">
        <v>48.69</v>
      </c>
      <c r="N60" s="47">
        <v>59.172188000000006</v>
      </c>
      <c r="O60" s="47">
        <v>13823.5779</v>
      </c>
      <c r="P60" s="49">
        <v>16799.575895080005</v>
      </c>
      <c r="Q60" s="302">
        <f t="shared" si="0"/>
        <v>4.7483782533539205E-3</v>
      </c>
    </row>
    <row r="61" spans="1:17" ht="36" x14ac:dyDescent="0.25">
      <c r="A61" s="42" t="s">
        <v>977</v>
      </c>
      <c r="B61" s="43" t="s">
        <v>263</v>
      </c>
      <c r="C61" s="45" t="s">
        <v>264</v>
      </c>
      <c r="D61" s="44" t="s">
        <v>986</v>
      </c>
      <c r="E61" s="45" t="s">
        <v>229</v>
      </c>
      <c r="F61" s="46">
        <v>800</v>
      </c>
      <c r="G61" s="47">
        <v>14.109059999999998</v>
      </c>
      <c r="H61" s="47">
        <v>16.496312951999997</v>
      </c>
      <c r="I61" s="47">
        <v>3.4626950000000001</v>
      </c>
      <c r="J61" s="47">
        <v>4.2701954740000003</v>
      </c>
      <c r="K61" s="47">
        <v>0</v>
      </c>
      <c r="L61" s="47">
        <v>0</v>
      </c>
      <c r="M61" s="48">
        <v>17.571754999999996</v>
      </c>
      <c r="N61" s="47">
        <v>20.766508425999998</v>
      </c>
      <c r="O61" s="47">
        <v>14057.403999999997</v>
      </c>
      <c r="P61" s="49">
        <v>16613.206740799997</v>
      </c>
      <c r="Q61" s="302">
        <f t="shared" si="0"/>
        <v>4.6957012545531165E-3</v>
      </c>
    </row>
    <row r="62" spans="1:17" ht="48" x14ac:dyDescent="0.25">
      <c r="A62" s="42" t="s">
        <v>142</v>
      </c>
      <c r="B62" s="43" t="s">
        <v>1930</v>
      </c>
      <c r="C62" s="45" t="s">
        <v>1931</v>
      </c>
      <c r="D62" s="54" t="s">
        <v>1932</v>
      </c>
      <c r="E62" s="45" t="s">
        <v>42</v>
      </c>
      <c r="F62" s="46">
        <v>24</v>
      </c>
      <c r="G62" s="47">
        <v>572.33788000000004</v>
      </c>
      <c r="H62" s="47">
        <v>669.17744929600008</v>
      </c>
      <c r="I62" s="47">
        <v>11.36</v>
      </c>
      <c r="J62" s="47">
        <v>14.009152</v>
      </c>
      <c r="K62" s="47">
        <v>0</v>
      </c>
      <c r="L62" s="47">
        <v>0</v>
      </c>
      <c r="M62" s="48">
        <v>583.69788000000005</v>
      </c>
      <c r="N62" s="47">
        <v>683.18660129600005</v>
      </c>
      <c r="O62" s="47">
        <v>14008.74912</v>
      </c>
      <c r="P62" s="49">
        <v>16396.478431104002</v>
      </c>
      <c r="Q62" s="302">
        <f t="shared" si="0"/>
        <v>4.634443280002223E-3</v>
      </c>
    </row>
    <row r="63" spans="1:17" ht="72" x14ac:dyDescent="0.25">
      <c r="A63" s="42" t="s">
        <v>1958</v>
      </c>
      <c r="B63" s="43" t="s">
        <v>1873</v>
      </c>
      <c r="C63" s="51"/>
      <c r="D63" s="44" t="s">
        <v>1874</v>
      </c>
      <c r="E63" s="73" t="s">
        <v>8</v>
      </c>
      <c r="F63" s="87">
        <v>1</v>
      </c>
      <c r="G63" s="47">
        <v>8097.11</v>
      </c>
      <c r="H63" s="47">
        <v>9467.141012</v>
      </c>
      <c r="I63" s="47">
        <v>5398.07</v>
      </c>
      <c r="J63" s="47">
        <v>6656.8999240000003</v>
      </c>
      <c r="K63" s="47">
        <v>0</v>
      </c>
      <c r="L63" s="47">
        <v>0</v>
      </c>
      <c r="M63" s="48">
        <v>13495.18</v>
      </c>
      <c r="N63" s="47">
        <v>16124.040936000001</v>
      </c>
      <c r="O63" s="47">
        <v>13495.18</v>
      </c>
      <c r="P63" s="49">
        <v>16124.040936000001</v>
      </c>
      <c r="Q63" s="302">
        <f t="shared" si="0"/>
        <v>4.5574391767302519E-3</v>
      </c>
    </row>
    <row r="64" spans="1:17" ht="36" x14ac:dyDescent="0.25">
      <c r="A64" s="42" t="s">
        <v>1785</v>
      </c>
      <c r="B64" s="80" t="s">
        <v>593</v>
      </c>
      <c r="C64" s="81" t="s">
        <v>594</v>
      </c>
      <c r="D64" s="59" t="s">
        <v>595</v>
      </c>
      <c r="E64" s="73" t="s">
        <v>7</v>
      </c>
      <c r="F64" s="46">
        <v>417.59500000000003</v>
      </c>
      <c r="G64" s="47">
        <v>17.555999999999997</v>
      </c>
      <c r="H64" s="47">
        <v>20.526475199999997</v>
      </c>
      <c r="I64" s="47">
        <v>14.012</v>
      </c>
      <c r="J64" s="47">
        <v>17.279598400000001</v>
      </c>
      <c r="K64" s="47">
        <v>0</v>
      </c>
      <c r="L64" s="47">
        <v>0</v>
      </c>
      <c r="M64" s="48">
        <v>31.567999999999998</v>
      </c>
      <c r="N64" s="47">
        <v>37.806073599999998</v>
      </c>
      <c r="O64" s="47">
        <v>13182.63896</v>
      </c>
      <c r="P64" s="49">
        <v>15787.627304992</v>
      </c>
      <c r="Q64" s="302">
        <f t="shared" si="0"/>
        <v>4.4623523019432492E-3</v>
      </c>
    </row>
    <row r="65" spans="1:224" ht="48" x14ac:dyDescent="0.25">
      <c r="A65" s="102" t="s">
        <v>525</v>
      </c>
      <c r="B65" s="103" t="s">
        <v>1188</v>
      </c>
      <c r="C65" s="110"/>
      <c r="D65" s="105" t="s">
        <v>1189</v>
      </c>
      <c r="E65" s="95" t="s">
        <v>539</v>
      </c>
      <c r="F65" s="97">
        <v>44</v>
      </c>
      <c r="G65" s="241">
        <v>204.08999999999997</v>
      </c>
      <c r="H65" s="242">
        <v>238.62202799999997</v>
      </c>
      <c r="I65" s="241">
        <v>96.100000000000009</v>
      </c>
      <c r="J65" s="242">
        <v>118.51052000000001</v>
      </c>
      <c r="K65" s="241">
        <v>0</v>
      </c>
      <c r="L65" s="242">
        <v>0</v>
      </c>
      <c r="M65" s="243">
        <v>300.19</v>
      </c>
      <c r="N65" s="242">
        <v>357.13254799999999</v>
      </c>
      <c r="O65" s="47">
        <v>13208.36</v>
      </c>
      <c r="P65" s="49">
        <v>15713.832112</v>
      </c>
      <c r="Q65" s="302">
        <f t="shared" si="0"/>
        <v>4.4414941867269063E-3</v>
      </c>
    </row>
    <row r="66" spans="1:224" ht="96" x14ac:dyDescent="0.25">
      <c r="A66" s="102" t="s">
        <v>1415</v>
      </c>
      <c r="B66" s="103" t="s">
        <v>1210</v>
      </c>
      <c r="C66" s="110"/>
      <c r="D66" s="105" t="s">
        <v>1211</v>
      </c>
      <c r="E66" s="95" t="s">
        <v>539</v>
      </c>
      <c r="F66" s="97">
        <v>84</v>
      </c>
      <c r="G66" s="241">
        <v>99.969999999999985</v>
      </c>
      <c r="H66" s="242">
        <v>116.88492399999998</v>
      </c>
      <c r="I66" s="241">
        <v>49.7</v>
      </c>
      <c r="J66" s="242">
        <v>61.290040000000005</v>
      </c>
      <c r="K66" s="241">
        <v>0</v>
      </c>
      <c r="L66" s="242">
        <v>0</v>
      </c>
      <c r="M66" s="243">
        <v>149.66999999999999</v>
      </c>
      <c r="N66" s="242">
        <v>178.17496399999999</v>
      </c>
      <c r="O66" s="47">
        <v>12572.279999999999</v>
      </c>
      <c r="P66" s="49">
        <v>14966.696975999999</v>
      </c>
      <c r="Q66" s="302">
        <f t="shared" si="0"/>
        <v>4.230317413321691E-3</v>
      </c>
    </row>
    <row r="67" spans="1:224" ht="36" x14ac:dyDescent="0.25">
      <c r="A67" s="42" t="s">
        <v>182</v>
      </c>
      <c r="B67" s="45" t="s">
        <v>187</v>
      </c>
      <c r="C67" s="45" t="s">
        <v>188</v>
      </c>
      <c r="D67" s="54" t="s">
        <v>1721</v>
      </c>
      <c r="E67" s="45" t="s">
        <v>7</v>
      </c>
      <c r="F67" s="46">
        <v>1097.5407</v>
      </c>
      <c r="G67" s="47">
        <v>1.9156449999999996</v>
      </c>
      <c r="H67" s="47">
        <v>2.2397721339999994</v>
      </c>
      <c r="I67" s="47">
        <v>9.0577219999999983</v>
      </c>
      <c r="J67" s="47">
        <v>11.169982770399999</v>
      </c>
      <c r="K67" s="47">
        <v>0</v>
      </c>
      <c r="L67" s="47">
        <v>0</v>
      </c>
      <c r="M67" s="48">
        <v>10.973366999999998</v>
      </c>
      <c r="N67" s="47">
        <v>13.409754904399998</v>
      </c>
      <c r="O67" s="47">
        <v>12043.716898536897</v>
      </c>
      <c r="P67" s="49">
        <v>14717.751784603606</v>
      </c>
      <c r="Q67" s="302">
        <f t="shared" si="0"/>
        <v>4.1599533791052169E-3</v>
      </c>
    </row>
    <row r="68" spans="1:224" ht="48" x14ac:dyDescent="0.25">
      <c r="A68" s="42" t="s">
        <v>1460</v>
      </c>
      <c r="B68" s="58" t="s">
        <v>797</v>
      </c>
      <c r="C68" s="110"/>
      <c r="D68" s="53" t="s">
        <v>659</v>
      </c>
      <c r="E68" s="56" t="s">
        <v>7</v>
      </c>
      <c r="F68" s="46">
        <v>245.58999999999997</v>
      </c>
      <c r="G68" s="47">
        <v>46.073460000000011</v>
      </c>
      <c r="H68" s="47">
        <v>53.869089432000017</v>
      </c>
      <c r="I68" s="47">
        <v>4.6220999999999997</v>
      </c>
      <c r="J68" s="47">
        <v>5.69997372</v>
      </c>
      <c r="K68" s="47">
        <v>0</v>
      </c>
      <c r="L68" s="47">
        <v>0</v>
      </c>
      <c r="M68" s="48">
        <v>50.695560000000015</v>
      </c>
      <c r="N68" s="47">
        <v>59.56906315200002</v>
      </c>
      <c r="O68" s="47">
        <v>12450.322580400003</v>
      </c>
      <c r="P68" s="49">
        <v>14629.566219499684</v>
      </c>
      <c r="Q68" s="302">
        <f t="shared" si="0"/>
        <v>4.1350278439479977E-3</v>
      </c>
    </row>
    <row r="69" spans="1:224" ht="24" x14ac:dyDescent="0.25">
      <c r="A69" s="72" t="s">
        <v>216</v>
      </c>
      <c r="B69" s="43" t="s">
        <v>217</v>
      </c>
      <c r="C69" s="58" t="s">
        <v>218</v>
      </c>
      <c r="D69" s="59" t="s">
        <v>219</v>
      </c>
      <c r="E69" s="56" t="s">
        <v>180</v>
      </c>
      <c r="F69" s="46">
        <v>331.74329999999998</v>
      </c>
      <c r="G69" s="47">
        <v>11.318819999999999</v>
      </c>
      <c r="H69" s="47">
        <v>13.233964343999999</v>
      </c>
      <c r="I69" s="47">
        <v>24.777799999999999</v>
      </c>
      <c r="J69" s="47">
        <v>30.555982960000001</v>
      </c>
      <c r="K69" s="47">
        <v>0</v>
      </c>
      <c r="L69" s="47">
        <v>0</v>
      </c>
      <c r="M69" s="48">
        <v>36.096620000000001</v>
      </c>
      <c r="N69" s="47">
        <v>43.789947304000002</v>
      </c>
      <c r="O69" s="47">
        <v>11974.811837645999</v>
      </c>
      <c r="P69" s="49">
        <v>14527.021625455063</v>
      </c>
      <c r="Q69" s="302">
        <f t="shared" si="0"/>
        <v>4.1060437479564383E-3</v>
      </c>
    </row>
    <row r="70" spans="1:224" ht="72" x14ac:dyDescent="0.25">
      <c r="A70" s="102" t="s">
        <v>1430</v>
      </c>
      <c r="B70" s="103" t="s">
        <v>1240</v>
      </c>
      <c r="C70" s="110"/>
      <c r="D70" s="105" t="s">
        <v>1241</v>
      </c>
      <c r="E70" s="95" t="s">
        <v>9</v>
      </c>
      <c r="F70" s="97">
        <v>231</v>
      </c>
      <c r="G70" s="241">
        <v>44.489999999999995</v>
      </c>
      <c r="H70" s="242">
        <v>52.017707999999992</v>
      </c>
      <c r="I70" s="241">
        <v>6.6899999999999995</v>
      </c>
      <c r="J70" s="242">
        <v>8.2501079999999991</v>
      </c>
      <c r="K70" s="241">
        <v>0</v>
      </c>
      <c r="L70" s="242">
        <v>0</v>
      </c>
      <c r="M70" s="243">
        <v>51.179999999999993</v>
      </c>
      <c r="N70" s="242">
        <v>60.267815999999989</v>
      </c>
      <c r="O70" s="47">
        <v>11822.579999999998</v>
      </c>
      <c r="P70" s="49">
        <v>13921.865495999997</v>
      </c>
      <c r="Q70" s="302">
        <f t="shared" si="0"/>
        <v>3.9349971558915869E-3</v>
      </c>
    </row>
    <row r="71" spans="1:224" ht="36" x14ac:dyDescent="0.25">
      <c r="A71" s="42" t="s">
        <v>982</v>
      </c>
      <c r="B71" s="43" t="s">
        <v>272</v>
      </c>
      <c r="C71" s="45" t="s">
        <v>273</v>
      </c>
      <c r="D71" s="44" t="s">
        <v>993</v>
      </c>
      <c r="E71" s="45" t="s">
        <v>229</v>
      </c>
      <c r="F71" s="46">
        <v>900</v>
      </c>
      <c r="G71" s="47">
        <v>12.380644999999999</v>
      </c>
      <c r="H71" s="47">
        <v>14.475450133999999</v>
      </c>
      <c r="I71" s="47">
        <v>0.50307500000000005</v>
      </c>
      <c r="J71" s="47">
        <v>0.62039209000000006</v>
      </c>
      <c r="K71" s="47">
        <v>0</v>
      </c>
      <c r="L71" s="47">
        <v>0</v>
      </c>
      <c r="M71" s="48">
        <v>12.88372</v>
      </c>
      <c r="N71" s="47">
        <v>15.095842223999998</v>
      </c>
      <c r="O71" s="47">
        <v>11595.348</v>
      </c>
      <c r="P71" s="49">
        <v>13586.258001599999</v>
      </c>
      <c r="Q71" s="302">
        <f t="shared" si="0"/>
        <v>3.8401381345672301E-3</v>
      </c>
    </row>
    <row r="72" spans="1:224" ht="24" x14ac:dyDescent="0.25">
      <c r="A72" s="42" t="s">
        <v>1768</v>
      </c>
      <c r="B72" s="74" t="s">
        <v>223</v>
      </c>
      <c r="C72" s="45" t="s">
        <v>224</v>
      </c>
      <c r="D72" s="59" t="s">
        <v>225</v>
      </c>
      <c r="E72" s="73" t="s">
        <v>7</v>
      </c>
      <c r="F72" s="46">
        <v>69.302999999999997</v>
      </c>
      <c r="G72" s="47">
        <v>76.940000000000012</v>
      </c>
      <c r="H72" s="47">
        <v>89.958248000000012</v>
      </c>
      <c r="I72" s="47">
        <v>82.489569999999986</v>
      </c>
      <c r="J72" s="47">
        <v>101.72613772399998</v>
      </c>
      <c r="K72" s="47">
        <v>0</v>
      </c>
      <c r="L72" s="47">
        <v>0</v>
      </c>
      <c r="M72" s="48">
        <v>159.42957000000001</v>
      </c>
      <c r="N72" s="47">
        <v>191.68438572399998</v>
      </c>
      <c r="O72" s="47">
        <v>11048.947489710001</v>
      </c>
      <c r="P72" s="49">
        <v>13284.30298383037</v>
      </c>
      <c r="Q72" s="302">
        <f t="shared" si="0"/>
        <v>3.7547909419462359E-3</v>
      </c>
    </row>
    <row r="73" spans="1:224" ht="36" x14ac:dyDescent="0.25">
      <c r="A73" s="42" t="s">
        <v>1000</v>
      </c>
      <c r="B73" s="43" t="s">
        <v>322</v>
      </c>
      <c r="C73" s="45" t="s">
        <v>323</v>
      </c>
      <c r="D73" s="59" t="s">
        <v>324</v>
      </c>
      <c r="E73" s="73" t="s">
        <v>229</v>
      </c>
      <c r="F73" s="46">
        <v>750</v>
      </c>
      <c r="G73" s="47">
        <v>14.272957</v>
      </c>
      <c r="H73" s="47">
        <v>16.687941324400001</v>
      </c>
      <c r="I73" s="47">
        <v>0.75373800000000002</v>
      </c>
      <c r="J73" s="47">
        <v>0.92950970160000013</v>
      </c>
      <c r="K73" s="47">
        <v>0</v>
      </c>
      <c r="L73" s="47">
        <v>0</v>
      </c>
      <c r="M73" s="48">
        <v>15.026695</v>
      </c>
      <c r="N73" s="47">
        <v>17.617451026000001</v>
      </c>
      <c r="O73" s="47">
        <v>11270.02125</v>
      </c>
      <c r="P73" s="49">
        <v>13213.0882695</v>
      </c>
      <c r="Q73" s="302">
        <f t="shared" si="0"/>
        <v>3.734662195663767E-3</v>
      </c>
    </row>
    <row r="74" spans="1:224" ht="84" x14ac:dyDescent="0.25">
      <c r="A74" s="42" t="s">
        <v>1964</v>
      </c>
      <c r="B74" s="43" t="s">
        <v>1882</v>
      </c>
      <c r="C74" s="51"/>
      <c r="D74" s="44" t="s">
        <v>1883</v>
      </c>
      <c r="E74" s="73" t="s">
        <v>8</v>
      </c>
      <c r="F74" s="46">
        <v>1</v>
      </c>
      <c r="G74" s="47">
        <v>6610.78</v>
      </c>
      <c r="H74" s="47">
        <v>7729.3239759999997</v>
      </c>
      <c r="I74" s="47">
        <v>4407.1899999999996</v>
      </c>
      <c r="J74" s="47">
        <v>5434.9467079999995</v>
      </c>
      <c r="K74" s="47">
        <v>0</v>
      </c>
      <c r="L74" s="47">
        <v>0</v>
      </c>
      <c r="M74" s="48">
        <v>11017.97</v>
      </c>
      <c r="N74" s="47">
        <v>13164.270683999999</v>
      </c>
      <c r="O74" s="47">
        <v>11017.97</v>
      </c>
      <c r="P74" s="49">
        <v>13164.270683999999</v>
      </c>
      <c r="Q74" s="302">
        <f t="shared" si="0"/>
        <v>3.7208639686836841E-3</v>
      </c>
    </row>
    <row r="75" spans="1:224" ht="72" x14ac:dyDescent="0.2">
      <c r="A75" s="102" t="s">
        <v>1349</v>
      </c>
      <c r="B75" s="103" t="s">
        <v>1070</v>
      </c>
      <c r="C75" s="104"/>
      <c r="D75" s="105" t="s">
        <v>706</v>
      </c>
      <c r="E75" s="95" t="s">
        <v>1046</v>
      </c>
      <c r="F75" s="97">
        <v>6</v>
      </c>
      <c r="G75" s="241">
        <v>1863.2899999999997</v>
      </c>
      <c r="H75" s="242">
        <v>2178.5586679999997</v>
      </c>
      <c r="I75" s="241">
        <v>6.93</v>
      </c>
      <c r="J75" s="242">
        <v>8.5460759999999993</v>
      </c>
      <c r="K75" s="241">
        <v>0</v>
      </c>
      <c r="L75" s="242">
        <v>0</v>
      </c>
      <c r="M75" s="243">
        <v>1870.2199999999998</v>
      </c>
      <c r="N75" s="242">
        <v>2187.1047439999998</v>
      </c>
      <c r="O75" s="47">
        <v>11221.32</v>
      </c>
      <c r="P75" s="49">
        <v>13122.628463999998</v>
      </c>
      <c r="Q75" s="302">
        <f t="shared" si="0"/>
        <v>3.7090938494197031E-3</v>
      </c>
      <c r="R75" s="106"/>
      <c r="S75" s="106"/>
      <c r="T75" s="106"/>
      <c r="U75" s="106"/>
      <c r="V75" s="106"/>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07"/>
      <c r="BS75" s="107"/>
      <c r="BT75" s="107"/>
      <c r="BU75" s="107"/>
      <c r="BV75" s="107"/>
      <c r="BW75" s="107"/>
      <c r="BX75" s="107"/>
      <c r="BY75" s="107"/>
      <c r="BZ75" s="107"/>
      <c r="CA75" s="107"/>
      <c r="CB75" s="107"/>
      <c r="CC75" s="107"/>
      <c r="CD75" s="107"/>
      <c r="CE75" s="107"/>
      <c r="CF75" s="107"/>
      <c r="CG75" s="107"/>
      <c r="CH75" s="107"/>
      <c r="CI75" s="107"/>
      <c r="CJ75" s="107"/>
      <c r="CK75" s="107"/>
      <c r="CL75" s="107"/>
      <c r="CM75" s="107"/>
      <c r="CN75" s="107"/>
      <c r="CO75" s="107"/>
      <c r="CP75" s="107"/>
      <c r="CQ75" s="107"/>
      <c r="CR75" s="107"/>
      <c r="CS75" s="107"/>
      <c r="CT75" s="107"/>
      <c r="CU75" s="107"/>
      <c r="CV75" s="107"/>
      <c r="CW75" s="107"/>
      <c r="CX75" s="107"/>
      <c r="CY75" s="107"/>
      <c r="CZ75" s="107"/>
      <c r="DA75" s="107"/>
      <c r="DB75" s="107"/>
      <c r="DC75" s="107"/>
      <c r="DD75" s="107"/>
      <c r="DE75" s="107"/>
      <c r="DF75" s="107"/>
      <c r="DG75" s="107"/>
      <c r="DH75" s="107"/>
      <c r="DI75" s="107"/>
      <c r="DJ75" s="107"/>
      <c r="DK75" s="107"/>
      <c r="DL75" s="107"/>
      <c r="DM75" s="107"/>
      <c r="DN75" s="107"/>
      <c r="DO75" s="107"/>
      <c r="DP75" s="107"/>
      <c r="DQ75" s="107"/>
      <c r="DR75" s="107"/>
      <c r="DS75" s="107"/>
      <c r="DT75" s="107"/>
      <c r="DU75" s="107"/>
      <c r="DV75" s="107"/>
      <c r="DW75" s="107"/>
      <c r="DX75" s="107"/>
      <c r="DY75" s="107"/>
      <c r="DZ75" s="107"/>
      <c r="EA75" s="107"/>
      <c r="EB75" s="107"/>
      <c r="EC75" s="107"/>
      <c r="ED75" s="107"/>
      <c r="EE75" s="107"/>
      <c r="EF75" s="107"/>
      <c r="EG75" s="107"/>
      <c r="EH75" s="107"/>
      <c r="EI75" s="107"/>
      <c r="EJ75" s="107"/>
      <c r="EK75" s="107"/>
      <c r="EL75" s="107"/>
      <c r="EM75" s="107"/>
      <c r="EN75" s="107"/>
      <c r="EO75" s="107"/>
      <c r="EP75" s="107"/>
      <c r="EQ75" s="107"/>
      <c r="ER75" s="107"/>
      <c r="ES75" s="107"/>
      <c r="ET75" s="107"/>
      <c r="EU75" s="107"/>
      <c r="EV75" s="107"/>
      <c r="EW75" s="107"/>
      <c r="EX75" s="107"/>
      <c r="EY75" s="107"/>
      <c r="EZ75" s="107"/>
      <c r="FA75" s="107"/>
      <c r="FB75" s="107"/>
      <c r="FC75" s="107"/>
      <c r="FD75" s="107"/>
      <c r="FE75" s="107"/>
      <c r="FF75" s="107"/>
      <c r="FG75" s="107"/>
      <c r="FH75" s="107"/>
      <c r="FI75" s="107"/>
      <c r="FJ75" s="107"/>
      <c r="FK75" s="107"/>
      <c r="FL75" s="107"/>
      <c r="FM75" s="107"/>
      <c r="FN75" s="107"/>
      <c r="FO75" s="107"/>
      <c r="FP75" s="107"/>
      <c r="FQ75" s="107"/>
      <c r="FR75" s="107"/>
      <c r="FS75" s="107"/>
      <c r="FT75" s="107"/>
      <c r="FU75" s="107"/>
      <c r="FV75" s="107"/>
      <c r="FW75" s="107"/>
      <c r="FX75" s="107"/>
      <c r="FY75" s="107"/>
      <c r="FZ75" s="107"/>
      <c r="GA75" s="107"/>
      <c r="GB75" s="107"/>
      <c r="GC75" s="107"/>
      <c r="GD75" s="107"/>
      <c r="GE75" s="107"/>
      <c r="GF75" s="107"/>
      <c r="GG75" s="107"/>
      <c r="GH75" s="107"/>
      <c r="GI75" s="107"/>
      <c r="GJ75" s="107"/>
      <c r="GK75" s="107"/>
      <c r="GL75" s="107"/>
      <c r="GM75" s="107"/>
      <c r="GN75" s="107"/>
      <c r="GO75" s="107"/>
      <c r="GP75" s="107"/>
      <c r="GQ75" s="107"/>
      <c r="GR75" s="107"/>
      <c r="GS75" s="107"/>
      <c r="GT75" s="107"/>
      <c r="GU75" s="107"/>
      <c r="GV75" s="107"/>
      <c r="GW75" s="107"/>
      <c r="GX75" s="107"/>
      <c r="GY75" s="107"/>
      <c r="GZ75" s="107"/>
      <c r="HA75" s="107"/>
      <c r="HB75" s="107"/>
      <c r="HC75" s="107"/>
      <c r="HD75" s="107"/>
      <c r="HE75" s="107"/>
      <c r="HF75" s="107"/>
      <c r="HG75" s="107"/>
      <c r="HH75" s="107"/>
      <c r="HI75" s="107"/>
      <c r="HJ75" s="107"/>
      <c r="HK75" s="107"/>
      <c r="HL75" s="107"/>
      <c r="HM75" s="107"/>
      <c r="HN75" s="107"/>
      <c r="HO75" s="107"/>
      <c r="HP75" s="107"/>
    </row>
    <row r="76" spans="1:224" ht="48" x14ac:dyDescent="0.25">
      <c r="A76" s="102" t="s">
        <v>1432</v>
      </c>
      <c r="B76" s="103" t="s">
        <v>1243</v>
      </c>
      <c r="C76" s="110"/>
      <c r="D76" s="105" t="s">
        <v>1244</v>
      </c>
      <c r="E76" s="95" t="s">
        <v>9</v>
      </c>
      <c r="F76" s="97">
        <v>133.5</v>
      </c>
      <c r="G76" s="241">
        <v>62.71</v>
      </c>
      <c r="H76" s="242">
        <v>73.320532</v>
      </c>
      <c r="I76" s="241">
        <v>19.21</v>
      </c>
      <c r="J76" s="242">
        <v>23.689772000000001</v>
      </c>
      <c r="K76" s="241">
        <v>0</v>
      </c>
      <c r="L76" s="242">
        <v>0</v>
      </c>
      <c r="M76" s="243">
        <v>81.92</v>
      </c>
      <c r="N76" s="242">
        <v>97.010304000000005</v>
      </c>
      <c r="O76" s="47">
        <v>10936.32</v>
      </c>
      <c r="P76" s="49">
        <v>12950.875584000001</v>
      </c>
      <c r="Q76" s="302">
        <f t="shared" si="0"/>
        <v>3.6605481215134569E-3</v>
      </c>
    </row>
    <row r="77" spans="1:224" ht="96" x14ac:dyDescent="0.2">
      <c r="A77" s="102" t="s">
        <v>1344</v>
      </c>
      <c r="B77" s="103" t="s">
        <v>1063</v>
      </c>
      <c r="C77" s="94"/>
      <c r="D77" s="105" t="s">
        <v>1064</v>
      </c>
      <c r="E77" s="95" t="s">
        <v>1046</v>
      </c>
      <c r="F77" s="97">
        <v>79</v>
      </c>
      <c r="G77" s="241">
        <v>109.9</v>
      </c>
      <c r="H77" s="242">
        <v>128.49508</v>
      </c>
      <c r="I77" s="241">
        <v>26.509999999999998</v>
      </c>
      <c r="J77" s="242">
        <v>32.692132000000001</v>
      </c>
      <c r="K77" s="241">
        <v>0</v>
      </c>
      <c r="L77" s="242">
        <v>0</v>
      </c>
      <c r="M77" s="243">
        <v>136.41</v>
      </c>
      <c r="N77" s="242">
        <v>161.18721199999999</v>
      </c>
      <c r="O77" s="47">
        <v>10776.39</v>
      </c>
      <c r="P77" s="49">
        <v>12733.789747999999</v>
      </c>
      <c r="Q77" s="302">
        <f t="shared" si="0"/>
        <v>3.5991890926182421E-3</v>
      </c>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8"/>
      <c r="BR77" s="98"/>
      <c r="BS77" s="98"/>
      <c r="BT77" s="98"/>
      <c r="BU77" s="98"/>
      <c r="BV77" s="98"/>
      <c r="BW77" s="98"/>
      <c r="BX77" s="98"/>
      <c r="BY77" s="98"/>
      <c r="BZ77" s="98"/>
      <c r="CA77" s="98"/>
      <c r="CB77" s="98"/>
      <c r="CC77" s="98"/>
      <c r="CD77" s="98"/>
      <c r="CE77" s="98"/>
      <c r="CF77" s="98"/>
      <c r="CG77" s="98"/>
      <c r="CH77" s="98"/>
      <c r="CI77" s="98"/>
      <c r="CJ77" s="98"/>
      <c r="CK77" s="98"/>
      <c r="CL77" s="98"/>
      <c r="CM77" s="98"/>
      <c r="CN77" s="98"/>
      <c r="CO77" s="98"/>
      <c r="CP77" s="98"/>
      <c r="CQ77" s="98"/>
      <c r="CR77" s="98"/>
      <c r="CS77" s="98"/>
      <c r="CT77" s="98"/>
      <c r="CU77" s="98"/>
      <c r="CV77" s="98"/>
      <c r="CW77" s="98"/>
      <c r="CX77" s="98"/>
      <c r="CY77" s="98"/>
      <c r="CZ77" s="98"/>
      <c r="DA77" s="98"/>
      <c r="DB77" s="98"/>
      <c r="DC77" s="98"/>
      <c r="DD77" s="98"/>
      <c r="DE77" s="98"/>
      <c r="DF77" s="98"/>
      <c r="DG77" s="98"/>
      <c r="DH77" s="98"/>
      <c r="DI77" s="98"/>
      <c r="DJ77" s="98"/>
      <c r="DK77" s="98"/>
      <c r="DL77" s="98"/>
      <c r="DM77" s="98"/>
      <c r="DN77" s="98"/>
      <c r="DO77" s="98"/>
      <c r="DP77" s="98"/>
      <c r="DQ77" s="98"/>
      <c r="DR77" s="98"/>
      <c r="DS77" s="98"/>
      <c r="DT77" s="98"/>
      <c r="DU77" s="98"/>
      <c r="DV77" s="98"/>
      <c r="DW77" s="98"/>
      <c r="DX77" s="98"/>
      <c r="DY77" s="98"/>
      <c r="DZ77" s="98"/>
      <c r="EA77" s="98"/>
      <c r="EB77" s="98"/>
      <c r="EC77" s="98"/>
      <c r="ED77" s="98"/>
      <c r="EE77" s="98"/>
      <c r="EF77" s="98"/>
      <c r="EG77" s="98"/>
      <c r="EH77" s="98"/>
      <c r="EI77" s="98"/>
      <c r="EJ77" s="98"/>
      <c r="EK77" s="98"/>
      <c r="EL77" s="98"/>
      <c r="EM77" s="98"/>
      <c r="EN77" s="98"/>
      <c r="EO77" s="98"/>
      <c r="EP77" s="98"/>
      <c r="EQ77" s="98"/>
      <c r="ER77" s="98"/>
      <c r="ES77" s="98"/>
      <c r="ET77" s="98"/>
      <c r="EU77" s="98"/>
      <c r="EV77" s="98"/>
      <c r="EW77" s="98"/>
      <c r="EX77" s="98"/>
      <c r="EY77" s="98"/>
      <c r="EZ77" s="98"/>
      <c r="FA77" s="98"/>
      <c r="FB77" s="98"/>
      <c r="FC77" s="98"/>
      <c r="FD77" s="98"/>
      <c r="FE77" s="98"/>
      <c r="FF77" s="98"/>
      <c r="FG77" s="98"/>
      <c r="FH77" s="98"/>
      <c r="FI77" s="98"/>
      <c r="FJ77" s="98"/>
      <c r="FK77" s="98"/>
      <c r="FL77" s="98"/>
      <c r="FM77" s="98"/>
      <c r="FN77" s="98"/>
      <c r="FO77" s="98"/>
      <c r="FP77" s="98"/>
      <c r="FQ77" s="98"/>
      <c r="FR77" s="98"/>
      <c r="FS77" s="98"/>
      <c r="FT77" s="98"/>
      <c r="FU77" s="98"/>
      <c r="FV77" s="98"/>
      <c r="FW77" s="98"/>
      <c r="FX77" s="98"/>
      <c r="FY77" s="98"/>
      <c r="FZ77" s="98"/>
      <c r="GA77" s="98"/>
      <c r="GB77" s="98"/>
      <c r="GC77" s="98"/>
      <c r="GD77" s="98"/>
      <c r="GE77" s="98"/>
      <c r="GF77" s="98"/>
      <c r="GG77" s="98"/>
      <c r="GH77" s="98"/>
      <c r="GI77" s="98"/>
      <c r="GJ77" s="98"/>
      <c r="GK77" s="98"/>
      <c r="GL77" s="98"/>
      <c r="GM77" s="98"/>
      <c r="GN77" s="98"/>
      <c r="GO77" s="98"/>
      <c r="GP77" s="98"/>
      <c r="GQ77" s="98"/>
      <c r="GR77" s="98"/>
      <c r="GS77" s="98"/>
      <c r="GT77" s="98"/>
      <c r="GU77" s="98"/>
      <c r="GV77" s="98"/>
      <c r="GW77" s="98"/>
      <c r="GX77" s="98"/>
      <c r="GY77" s="98"/>
      <c r="GZ77" s="98"/>
      <c r="HA77" s="98"/>
      <c r="HB77" s="98"/>
      <c r="HC77" s="98"/>
      <c r="HD77" s="98"/>
      <c r="HE77" s="98"/>
      <c r="HF77" s="98"/>
      <c r="HG77" s="98"/>
      <c r="HH77" s="98"/>
      <c r="HI77" s="98"/>
      <c r="HJ77" s="98"/>
      <c r="HK77" s="98"/>
      <c r="HL77" s="98"/>
      <c r="HM77" s="98"/>
      <c r="HN77" s="98"/>
      <c r="HO77" s="98"/>
      <c r="HP77" s="98"/>
    </row>
    <row r="78" spans="1:224" ht="192" x14ac:dyDescent="0.25">
      <c r="A78" s="42" t="s">
        <v>1657</v>
      </c>
      <c r="B78" s="45" t="s">
        <v>1513</v>
      </c>
      <c r="C78" s="45"/>
      <c r="D78" s="44" t="s">
        <v>1514</v>
      </c>
      <c r="E78" s="45" t="s">
        <v>42</v>
      </c>
      <c r="F78" s="46">
        <v>4</v>
      </c>
      <c r="G78" s="47">
        <v>747.46620000000007</v>
      </c>
      <c r="H78" s="47">
        <v>873.93748104000008</v>
      </c>
      <c r="I78" s="47">
        <v>249.83999999999997</v>
      </c>
      <c r="J78" s="47">
        <v>308.102688</v>
      </c>
      <c r="K78" s="47">
        <v>1768.13</v>
      </c>
      <c r="L78" s="47">
        <v>1991.0911930000002</v>
      </c>
      <c r="M78" s="48">
        <v>2765.4362000000001</v>
      </c>
      <c r="N78" s="47">
        <v>3173.1313620400006</v>
      </c>
      <c r="O78" s="47">
        <v>11061.7448</v>
      </c>
      <c r="P78" s="49">
        <v>12692.525448160002</v>
      </c>
      <c r="Q78" s="302">
        <f t="shared" si="0"/>
        <v>3.587525791995427E-3</v>
      </c>
    </row>
    <row r="79" spans="1:224" ht="60" x14ac:dyDescent="0.25">
      <c r="A79" s="42" t="s">
        <v>1972</v>
      </c>
      <c r="B79" s="43" t="s">
        <v>1917</v>
      </c>
      <c r="C79" s="45" t="s">
        <v>1918</v>
      </c>
      <c r="D79" s="44" t="s">
        <v>1919</v>
      </c>
      <c r="E79" s="45" t="s">
        <v>9</v>
      </c>
      <c r="F79" s="87">
        <v>7.82</v>
      </c>
      <c r="G79" s="47">
        <v>1097.1400000000001</v>
      </c>
      <c r="H79" s="47">
        <v>1282.7760880000001</v>
      </c>
      <c r="I79" s="47">
        <v>274.27999999999997</v>
      </c>
      <c r="J79" s="47">
        <v>338.242096</v>
      </c>
      <c r="K79" s="47">
        <v>0</v>
      </c>
      <c r="L79" s="47">
        <v>0</v>
      </c>
      <c r="M79" s="48">
        <v>1371.42</v>
      </c>
      <c r="N79" s="47">
        <v>1621.018184</v>
      </c>
      <c r="O79" s="47">
        <v>10724.504400000002</v>
      </c>
      <c r="P79" s="49">
        <v>12676.362198880001</v>
      </c>
      <c r="Q79" s="302">
        <f t="shared" ref="Q79:Q142" si="1">P79/$P$13</f>
        <v>3.582957270631315E-3</v>
      </c>
    </row>
    <row r="80" spans="1:224" ht="36" x14ac:dyDescent="0.25">
      <c r="A80" s="42" t="s">
        <v>1760</v>
      </c>
      <c r="B80" s="43" t="s">
        <v>660</v>
      </c>
      <c r="C80" s="58" t="s">
        <v>661</v>
      </c>
      <c r="D80" s="53" t="s">
        <v>662</v>
      </c>
      <c r="E80" s="56" t="s">
        <v>180</v>
      </c>
      <c r="F80" s="46">
        <v>3.5613250000000005</v>
      </c>
      <c r="G80" s="47">
        <v>2083.92</v>
      </c>
      <c r="H80" s="47">
        <v>2436.519264</v>
      </c>
      <c r="I80" s="47">
        <v>896.04</v>
      </c>
      <c r="J80" s="47">
        <v>1104.9965280000001</v>
      </c>
      <c r="K80" s="47">
        <v>0</v>
      </c>
      <c r="L80" s="47">
        <v>0</v>
      </c>
      <c r="M80" s="48">
        <v>2979.96</v>
      </c>
      <c r="N80" s="47">
        <v>3541.5157920000001</v>
      </c>
      <c r="O80" s="47">
        <v>10612.606047000001</v>
      </c>
      <c r="P80" s="49">
        <v>12612.488727944403</v>
      </c>
      <c r="Q80" s="302">
        <f t="shared" si="1"/>
        <v>3.5649035172359298E-3</v>
      </c>
    </row>
    <row r="81" spans="1:224" ht="36" x14ac:dyDescent="0.25">
      <c r="A81" s="42" t="s">
        <v>397</v>
      </c>
      <c r="B81" s="43" t="s">
        <v>398</v>
      </c>
      <c r="C81" s="45" t="s">
        <v>399</v>
      </c>
      <c r="D81" s="44" t="s">
        <v>400</v>
      </c>
      <c r="E81" s="73" t="s">
        <v>7</v>
      </c>
      <c r="F81" s="46">
        <v>1414.7626999999998</v>
      </c>
      <c r="G81" s="47">
        <v>2.8186100000000001</v>
      </c>
      <c r="H81" s="47">
        <v>3.2955188120000001</v>
      </c>
      <c r="I81" s="47">
        <v>4.3422582399999996</v>
      </c>
      <c r="J81" s="47">
        <v>5.3548728615679995</v>
      </c>
      <c r="K81" s="47">
        <v>0</v>
      </c>
      <c r="L81" s="47">
        <v>0</v>
      </c>
      <c r="M81" s="48">
        <v>7.1608682399999992</v>
      </c>
      <c r="N81" s="47">
        <v>8.6503916735679987</v>
      </c>
      <c r="O81" s="47">
        <v>10130.929285566644</v>
      </c>
      <c r="P81" s="49">
        <v>12238.251480154579</v>
      </c>
      <c r="Q81" s="302">
        <f t="shared" si="1"/>
        <v>3.4591258464126652E-3</v>
      </c>
    </row>
    <row r="82" spans="1:224" ht="48" x14ac:dyDescent="0.25">
      <c r="A82" s="42" t="s">
        <v>337</v>
      </c>
      <c r="B82" s="43" t="s">
        <v>960</v>
      </c>
      <c r="C82" s="58"/>
      <c r="D82" s="59" t="s">
        <v>961</v>
      </c>
      <c r="E82" s="73" t="s">
        <v>7</v>
      </c>
      <c r="F82" s="46">
        <v>325.39</v>
      </c>
      <c r="G82" s="47">
        <v>14.078729999999998</v>
      </c>
      <c r="H82" s="47">
        <v>16.460851115999997</v>
      </c>
      <c r="I82" s="47">
        <v>17.092849999999999</v>
      </c>
      <c r="J82" s="47">
        <v>21.078902620000001</v>
      </c>
      <c r="K82" s="47">
        <v>0</v>
      </c>
      <c r="L82" s="47">
        <v>0</v>
      </c>
      <c r="M82" s="48">
        <v>31.171579999999999</v>
      </c>
      <c r="N82" s="47">
        <v>37.539753735999994</v>
      </c>
      <c r="O82" s="47">
        <v>10142.920416199999</v>
      </c>
      <c r="P82" s="49">
        <v>12215.060468157038</v>
      </c>
      <c r="Q82" s="302">
        <f t="shared" si="1"/>
        <v>3.4525709370667314E-3</v>
      </c>
    </row>
    <row r="83" spans="1:224" ht="24" x14ac:dyDescent="0.25">
      <c r="A83" s="42" t="s">
        <v>409</v>
      </c>
      <c r="B83" s="43" t="s">
        <v>109</v>
      </c>
      <c r="C83" s="45" t="s">
        <v>110</v>
      </c>
      <c r="D83" s="59" t="s">
        <v>410</v>
      </c>
      <c r="E83" s="45" t="s">
        <v>9</v>
      </c>
      <c r="F83" s="46">
        <v>194.4</v>
      </c>
      <c r="G83" s="47">
        <v>45.300000000000004</v>
      </c>
      <c r="H83" s="47">
        <v>52.964760000000005</v>
      </c>
      <c r="I83" s="47">
        <v>5.44</v>
      </c>
      <c r="J83" s="47">
        <v>6.7086080000000008</v>
      </c>
      <c r="K83" s="47">
        <v>0</v>
      </c>
      <c r="L83" s="47">
        <v>0</v>
      </c>
      <c r="M83" s="48">
        <v>50.74</v>
      </c>
      <c r="N83" s="47">
        <v>59.673368000000004</v>
      </c>
      <c r="O83" s="47">
        <v>9863.8559999999998</v>
      </c>
      <c r="P83" s="49">
        <v>11600.502739200001</v>
      </c>
      <c r="Q83" s="302">
        <f t="shared" si="1"/>
        <v>3.2788669951437214E-3</v>
      </c>
    </row>
    <row r="84" spans="1:224" ht="15" x14ac:dyDescent="0.25">
      <c r="A84" s="42" t="s">
        <v>199</v>
      </c>
      <c r="B84" s="45" t="s">
        <v>63</v>
      </c>
      <c r="C84" s="45" t="s">
        <v>64</v>
      </c>
      <c r="D84" s="62" t="s">
        <v>818</v>
      </c>
      <c r="E84" s="45" t="s">
        <v>7</v>
      </c>
      <c r="F84" s="46">
        <v>110.00000000000001</v>
      </c>
      <c r="G84" s="47">
        <v>76.350000000000009</v>
      </c>
      <c r="H84" s="47">
        <v>89.268420000000006</v>
      </c>
      <c r="I84" s="47">
        <v>12.863231000000001</v>
      </c>
      <c r="J84" s="47">
        <v>15.862936469200001</v>
      </c>
      <c r="K84" s="47">
        <v>0</v>
      </c>
      <c r="L84" s="47">
        <v>0</v>
      </c>
      <c r="M84" s="48">
        <v>89.213231000000007</v>
      </c>
      <c r="N84" s="47">
        <v>105.1313564692</v>
      </c>
      <c r="O84" s="47">
        <v>9813.4554100000023</v>
      </c>
      <c r="P84" s="49">
        <v>11564.449211612002</v>
      </c>
      <c r="Q84" s="302">
        <f t="shared" si="1"/>
        <v>3.2686765125134018E-3</v>
      </c>
    </row>
    <row r="85" spans="1:224" ht="36" x14ac:dyDescent="0.25">
      <c r="A85" s="42" t="s">
        <v>988</v>
      </c>
      <c r="B85" s="43" t="s">
        <v>319</v>
      </c>
      <c r="C85" s="45" t="s">
        <v>320</v>
      </c>
      <c r="D85" s="59" t="s">
        <v>321</v>
      </c>
      <c r="E85" s="73" t="s">
        <v>229</v>
      </c>
      <c r="F85" s="46">
        <v>600</v>
      </c>
      <c r="G85" s="47">
        <v>15.26</v>
      </c>
      <c r="H85" s="47">
        <v>17.841992000000001</v>
      </c>
      <c r="I85" s="47">
        <v>1.08</v>
      </c>
      <c r="J85" s="47">
        <v>1.3318560000000002</v>
      </c>
      <c r="K85" s="47">
        <v>0</v>
      </c>
      <c r="L85" s="47">
        <v>0</v>
      </c>
      <c r="M85" s="48">
        <v>16.34</v>
      </c>
      <c r="N85" s="47">
        <v>19.173848</v>
      </c>
      <c r="O85" s="47">
        <v>9804</v>
      </c>
      <c r="P85" s="49">
        <v>11504.308799999999</v>
      </c>
      <c r="Q85" s="302">
        <f t="shared" si="1"/>
        <v>3.2516779034753116E-3</v>
      </c>
    </row>
    <row r="86" spans="1:224" ht="15" x14ac:dyDescent="0.25">
      <c r="A86" s="72" t="s">
        <v>230</v>
      </c>
      <c r="B86" s="43" t="s">
        <v>242</v>
      </c>
      <c r="C86" s="45" t="s">
        <v>243</v>
      </c>
      <c r="D86" s="59" t="s">
        <v>1974</v>
      </c>
      <c r="E86" s="46" t="s">
        <v>180</v>
      </c>
      <c r="F86" s="46">
        <v>239.91463999999996</v>
      </c>
      <c r="G86" s="47">
        <v>11.297406000000002</v>
      </c>
      <c r="H86" s="47">
        <v>13.208927095200004</v>
      </c>
      <c r="I86" s="47">
        <v>28.087606000000005</v>
      </c>
      <c r="J86" s="47">
        <v>34.637635719200006</v>
      </c>
      <c r="K86" s="47">
        <v>0</v>
      </c>
      <c r="L86" s="47">
        <v>0</v>
      </c>
      <c r="M86" s="48">
        <v>39.385012000000003</v>
      </c>
      <c r="N86" s="47">
        <v>47.846562814400009</v>
      </c>
      <c r="O86" s="47">
        <v>9449.0409753756794</v>
      </c>
      <c r="P86" s="49">
        <v>11479.090892854163</v>
      </c>
      <c r="Q86" s="302">
        <f t="shared" si="1"/>
        <v>3.2445500948547704E-3</v>
      </c>
    </row>
    <row r="87" spans="1:224" ht="48" x14ac:dyDescent="0.25">
      <c r="A87" s="42" t="s">
        <v>304</v>
      </c>
      <c r="B87" s="43" t="s">
        <v>960</v>
      </c>
      <c r="C87" s="58"/>
      <c r="D87" s="59" t="s">
        <v>961</v>
      </c>
      <c r="E87" s="73" t="s">
        <v>7</v>
      </c>
      <c r="F87" s="46">
        <v>295.01</v>
      </c>
      <c r="G87" s="47">
        <v>14.078729999999998</v>
      </c>
      <c r="H87" s="47">
        <v>16.460851115999997</v>
      </c>
      <c r="I87" s="47">
        <v>17.092849999999999</v>
      </c>
      <c r="J87" s="47">
        <v>21.078902620000001</v>
      </c>
      <c r="K87" s="47">
        <v>0</v>
      </c>
      <c r="L87" s="47">
        <v>0</v>
      </c>
      <c r="M87" s="48">
        <v>31.171579999999999</v>
      </c>
      <c r="N87" s="47">
        <v>37.539753735999994</v>
      </c>
      <c r="O87" s="47">
        <v>9195.9278157999997</v>
      </c>
      <c r="P87" s="49">
        <v>11074.602749657359</v>
      </c>
      <c r="Q87" s="302">
        <f t="shared" si="1"/>
        <v>3.1302220478320059E-3</v>
      </c>
    </row>
    <row r="88" spans="1:224" ht="60" x14ac:dyDescent="0.25">
      <c r="A88" s="42" t="s">
        <v>1968</v>
      </c>
      <c r="B88" s="43" t="s">
        <v>1890</v>
      </c>
      <c r="C88" s="43" t="s">
        <v>1891</v>
      </c>
      <c r="D88" s="44" t="s">
        <v>1892</v>
      </c>
      <c r="E88" s="45" t="s">
        <v>7</v>
      </c>
      <c r="F88" s="87">
        <v>21.57</v>
      </c>
      <c r="G88" s="47">
        <v>306.53999999999996</v>
      </c>
      <c r="H88" s="47">
        <v>358.40656799999994</v>
      </c>
      <c r="I88" s="47">
        <v>118.350594</v>
      </c>
      <c r="J88" s="47">
        <v>145.9499525208</v>
      </c>
      <c r="K88" s="47">
        <v>0</v>
      </c>
      <c r="L88" s="47">
        <v>0</v>
      </c>
      <c r="M88" s="48">
        <v>424.89059399999996</v>
      </c>
      <c r="N88" s="47">
        <v>504.3565205207999</v>
      </c>
      <c r="O88" s="47">
        <v>9164.8901125799985</v>
      </c>
      <c r="P88" s="49">
        <v>10878.970147633654</v>
      </c>
      <c r="Q88" s="302">
        <f t="shared" si="1"/>
        <v>3.0749267475876437E-3</v>
      </c>
    </row>
    <row r="89" spans="1:224" ht="15" x14ac:dyDescent="0.25">
      <c r="A89" s="102" t="s">
        <v>741</v>
      </c>
      <c r="B89" s="103" t="s">
        <v>1300</v>
      </c>
      <c r="C89" s="110"/>
      <c r="D89" s="105" t="s">
        <v>1301</v>
      </c>
      <c r="E89" s="95" t="s">
        <v>42</v>
      </c>
      <c r="F89" s="97">
        <v>1</v>
      </c>
      <c r="G89" s="242">
        <v>0</v>
      </c>
      <c r="H89" s="242">
        <v>0</v>
      </c>
      <c r="I89" s="241">
        <v>875</v>
      </c>
      <c r="J89" s="242">
        <v>1079.05</v>
      </c>
      <c r="K89" s="241">
        <v>8636.75</v>
      </c>
      <c r="L89" s="242">
        <v>9725.8441750000002</v>
      </c>
      <c r="M89" s="243">
        <v>9511.75</v>
      </c>
      <c r="N89" s="242">
        <v>10804.894174999999</v>
      </c>
      <c r="O89" s="47">
        <v>9511.75</v>
      </c>
      <c r="P89" s="49">
        <v>10804.894174999999</v>
      </c>
      <c r="Q89" s="302">
        <f t="shared" si="1"/>
        <v>3.0539892703711682E-3</v>
      </c>
    </row>
    <row r="90" spans="1:224" ht="24" x14ac:dyDescent="0.25">
      <c r="A90" s="42" t="s">
        <v>1772</v>
      </c>
      <c r="B90" s="45" t="s">
        <v>851</v>
      </c>
      <c r="C90" s="58" t="s">
        <v>821</v>
      </c>
      <c r="D90" s="59" t="s">
        <v>822</v>
      </c>
      <c r="E90" s="73" t="s">
        <v>7</v>
      </c>
      <c r="F90" s="46">
        <v>92.404000000000011</v>
      </c>
      <c r="G90" s="47">
        <v>53.629999999999995</v>
      </c>
      <c r="H90" s="47">
        <v>62.704195999999996</v>
      </c>
      <c r="I90" s="47">
        <v>43.84</v>
      </c>
      <c r="J90" s="47">
        <v>54.063488000000007</v>
      </c>
      <c r="K90" s="47">
        <v>0</v>
      </c>
      <c r="L90" s="47">
        <v>0</v>
      </c>
      <c r="M90" s="48">
        <v>97.47</v>
      </c>
      <c r="N90" s="47">
        <v>116.767684</v>
      </c>
      <c r="O90" s="47">
        <v>9006.6178800000016</v>
      </c>
      <c r="P90" s="49">
        <v>10789.801072336002</v>
      </c>
      <c r="Q90" s="302">
        <f t="shared" si="1"/>
        <v>3.0497232245547167E-3</v>
      </c>
    </row>
    <row r="91" spans="1:224" ht="36" x14ac:dyDescent="0.25">
      <c r="A91" s="42" t="s">
        <v>607</v>
      </c>
      <c r="B91" s="43" t="s">
        <v>82</v>
      </c>
      <c r="C91" s="45" t="s">
        <v>83</v>
      </c>
      <c r="D91" s="59" t="s">
        <v>84</v>
      </c>
      <c r="E91" s="73" t="s">
        <v>8</v>
      </c>
      <c r="F91" s="46">
        <v>1311</v>
      </c>
      <c r="G91" s="47">
        <v>3.9600000000000004</v>
      </c>
      <c r="H91" s="47">
        <v>4.6300320000000008</v>
      </c>
      <c r="I91" s="47">
        <v>2.7499999999999996</v>
      </c>
      <c r="J91" s="47">
        <v>3.3912999999999998</v>
      </c>
      <c r="K91" s="47">
        <v>0</v>
      </c>
      <c r="L91" s="47">
        <v>0</v>
      </c>
      <c r="M91" s="48">
        <v>6.71</v>
      </c>
      <c r="N91" s="47">
        <v>8.021332000000001</v>
      </c>
      <c r="O91" s="47">
        <v>8796.81</v>
      </c>
      <c r="P91" s="49">
        <v>10515.966252000002</v>
      </c>
      <c r="Q91" s="302">
        <f t="shared" si="1"/>
        <v>2.9723241691252673E-3</v>
      </c>
    </row>
    <row r="92" spans="1:224" ht="24" x14ac:dyDescent="0.25">
      <c r="A92" s="42" t="s">
        <v>941</v>
      </c>
      <c r="B92" s="43" t="s">
        <v>290</v>
      </c>
      <c r="C92" s="45" t="s">
        <v>291</v>
      </c>
      <c r="D92" s="59" t="s">
        <v>292</v>
      </c>
      <c r="E92" s="73" t="s">
        <v>229</v>
      </c>
      <c r="F92" s="46">
        <v>475</v>
      </c>
      <c r="G92" s="47">
        <v>15.33</v>
      </c>
      <c r="H92" s="47">
        <v>17.923836000000001</v>
      </c>
      <c r="I92" s="47">
        <v>3.0175580000000002</v>
      </c>
      <c r="J92" s="47">
        <v>3.7212525256000006</v>
      </c>
      <c r="K92" s="47">
        <v>0</v>
      </c>
      <c r="L92" s="47">
        <v>0</v>
      </c>
      <c r="M92" s="48">
        <v>18.347557999999999</v>
      </c>
      <c r="N92" s="47">
        <v>21.645088525600002</v>
      </c>
      <c r="O92" s="47">
        <v>8715.0900499999989</v>
      </c>
      <c r="P92" s="49">
        <v>10281.417049660002</v>
      </c>
      <c r="Q92" s="302">
        <f t="shared" si="1"/>
        <v>2.9060291424717112E-3</v>
      </c>
    </row>
    <row r="93" spans="1:224" ht="48" x14ac:dyDescent="0.2">
      <c r="A93" s="202" t="s">
        <v>1726</v>
      </c>
      <c r="B93" s="260" t="s">
        <v>1041</v>
      </c>
      <c r="C93" s="58" t="s">
        <v>901</v>
      </c>
      <c r="D93" s="276" t="s">
        <v>1494</v>
      </c>
      <c r="E93" s="268" t="s">
        <v>42</v>
      </c>
      <c r="F93" s="260">
        <v>20</v>
      </c>
      <c r="G93" s="47">
        <v>243.14000000000001</v>
      </c>
      <c r="H93" s="47">
        <v>284.27928800000001</v>
      </c>
      <c r="I93" s="47">
        <v>173.39</v>
      </c>
      <c r="J93" s="47">
        <v>213.82454799999999</v>
      </c>
      <c r="K93" s="47">
        <v>0</v>
      </c>
      <c r="L93" s="47">
        <v>0</v>
      </c>
      <c r="M93" s="48">
        <v>416.53</v>
      </c>
      <c r="N93" s="47">
        <v>498.103836</v>
      </c>
      <c r="O93" s="47">
        <v>8330.5999999999985</v>
      </c>
      <c r="P93" s="49">
        <v>9962.0767200000009</v>
      </c>
      <c r="Q93" s="302">
        <f t="shared" si="1"/>
        <v>2.8157680140809341E-3</v>
      </c>
      <c r="R93" s="106"/>
      <c r="S93" s="106"/>
      <c r="T93" s="106"/>
      <c r="U93" s="106"/>
      <c r="V93" s="106"/>
      <c r="W93" s="106"/>
      <c r="X93" s="106"/>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7"/>
      <c r="BR93" s="107"/>
      <c r="BS93" s="107"/>
      <c r="BT93" s="107"/>
      <c r="BU93" s="107"/>
      <c r="BV93" s="107"/>
      <c r="BW93" s="107"/>
      <c r="BX93" s="107"/>
      <c r="BY93" s="107"/>
      <c r="BZ93" s="107"/>
      <c r="CA93" s="107"/>
      <c r="CB93" s="107"/>
      <c r="CC93" s="107"/>
      <c r="CD93" s="107"/>
      <c r="CE93" s="107"/>
      <c r="CF93" s="107"/>
      <c r="CG93" s="107"/>
      <c r="CH93" s="107"/>
      <c r="CI93" s="107"/>
      <c r="CJ93" s="107"/>
      <c r="CK93" s="107"/>
      <c r="CL93" s="107"/>
      <c r="CM93" s="107"/>
      <c r="CN93" s="107"/>
      <c r="CO93" s="107"/>
      <c r="CP93" s="107"/>
      <c r="CQ93" s="107"/>
      <c r="CR93" s="107"/>
      <c r="CS93" s="107"/>
      <c r="CT93" s="107"/>
      <c r="CU93" s="107"/>
      <c r="CV93" s="107"/>
      <c r="CW93" s="107"/>
      <c r="CX93" s="107"/>
      <c r="CY93" s="107"/>
      <c r="CZ93" s="107"/>
      <c r="DA93" s="107"/>
      <c r="DB93" s="107"/>
      <c r="DC93" s="107"/>
      <c r="DD93" s="107"/>
      <c r="DE93" s="107"/>
      <c r="DF93" s="107"/>
      <c r="DG93" s="107"/>
      <c r="DH93" s="107"/>
      <c r="DI93" s="107"/>
      <c r="DJ93" s="107"/>
      <c r="DK93" s="107"/>
      <c r="DL93" s="107"/>
      <c r="DM93" s="107"/>
      <c r="DN93" s="107"/>
      <c r="DO93" s="107"/>
      <c r="DP93" s="107"/>
      <c r="DQ93" s="107"/>
      <c r="DR93" s="107"/>
      <c r="DS93" s="107"/>
      <c r="DT93" s="107"/>
      <c r="DU93" s="107"/>
      <c r="DV93" s="107"/>
      <c r="DW93" s="107"/>
      <c r="DX93" s="107"/>
      <c r="DY93" s="107"/>
      <c r="DZ93" s="107"/>
      <c r="EA93" s="107"/>
      <c r="EB93" s="107"/>
      <c r="EC93" s="107"/>
      <c r="ED93" s="107"/>
      <c r="EE93" s="107"/>
      <c r="EF93" s="107"/>
      <c r="EG93" s="107"/>
      <c r="EH93" s="107"/>
      <c r="EI93" s="107"/>
      <c r="EJ93" s="107"/>
      <c r="EK93" s="107"/>
      <c r="EL93" s="107"/>
      <c r="EM93" s="107"/>
      <c r="EN93" s="107"/>
      <c r="EO93" s="107"/>
      <c r="EP93" s="107"/>
      <c r="EQ93" s="107"/>
      <c r="ER93" s="107"/>
      <c r="ES93" s="107"/>
      <c r="ET93" s="107"/>
      <c r="EU93" s="107"/>
      <c r="EV93" s="107"/>
      <c r="EW93" s="107"/>
      <c r="EX93" s="107"/>
      <c r="EY93" s="107"/>
      <c r="EZ93" s="107"/>
      <c r="FA93" s="107"/>
      <c r="FB93" s="107"/>
      <c r="FC93" s="107"/>
      <c r="FD93" s="107"/>
      <c r="FE93" s="107"/>
      <c r="FF93" s="107"/>
      <c r="FG93" s="107"/>
      <c r="FH93" s="107"/>
      <c r="FI93" s="107"/>
      <c r="FJ93" s="107"/>
      <c r="FK93" s="107"/>
      <c r="FL93" s="107"/>
      <c r="FM93" s="107"/>
      <c r="FN93" s="107"/>
      <c r="FO93" s="107"/>
      <c r="FP93" s="107"/>
      <c r="FQ93" s="107"/>
      <c r="FR93" s="107"/>
      <c r="FS93" s="107"/>
      <c r="FT93" s="107"/>
      <c r="FU93" s="107"/>
      <c r="FV93" s="107"/>
      <c r="FW93" s="107"/>
      <c r="FX93" s="107"/>
      <c r="FY93" s="107"/>
      <c r="FZ93" s="107"/>
      <c r="GA93" s="107"/>
      <c r="GB93" s="107"/>
      <c r="GC93" s="107"/>
      <c r="GD93" s="107"/>
      <c r="GE93" s="107"/>
      <c r="GF93" s="107"/>
      <c r="GG93" s="107"/>
      <c r="GH93" s="107"/>
      <c r="GI93" s="107"/>
      <c r="GJ93" s="107"/>
      <c r="GK93" s="107"/>
      <c r="GL93" s="107"/>
      <c r="GM93" s="107"/>
      <c r="GN93" s="107"/>
      <c r="GO93" s="107"/>
      <c r="GP93" s="107"/>
      <c r="GQ93" s="107"/>
      <c r="GR93" s="107"/>
      <c r="GS93" s="107"/>
      <c r="GT93" s="107"/>
      <c r="GU93" s="107"/>
      <c r="GV93" s="107"/>
      <c r="GW93" s="107"/>
      <c r="GX93" s="107"/>
      <c r="GY93" s="107"/>
      <c r="GZ93" s="107"/>
      <c r="HA93" s="107"/>
      <c r="HB93" s="107"/>
      <c r="HC93" s="107"/>
      <c r="HD93" s="107"/>
      <c r="HE93" s="107"/>
      <c r="HF93" s="107"/>
      <c r="HG93" s="107"/>
      <c r="HH93" s="107"/>
      <c r="HI93" s="107"/>
      <c r="HJ93" s="107"/>
      <c r="HK93" s="107"/>
      <c r="HL93" s="107"/>
      <c r="HM93" s="107"/>
      <c r="HN93" s="107"/>
      <c r="HO93" s="107"/>
      <c r="HP93" s="107"/>
    </row>
    <row r="94" spans="1:224" ht="24" x14ac:dyDescent="0.25">
      <c r="A94" s="72" t="s">
        <v>268</v>
      </c>
      <c r="B94" s="43" t="s">
        <v>231</v>
      </c>
      <c r="C94" s="45" t="s">
        <v>232</v>
      </c>
      <c r="D94" s="59" t="s">
        <v>233</v>
      </c>
      <c r="E94" s="73" t="s">
        <v>229</v>
      </c>
      <c r="F94" s="46">
        <v>500</v>
      </c>
      <c r="G94" s="47">
        <v>14.691699999999999</v>
      </c>
      <c r="H94" s="47">
        <v>17.177535639999999</v>
      </c>
      <c r="I94" s="47">
        <v>1.9006699999999999</v>
      </c>
      <c r="J94" s="47">
        <v>2.3439062439999998</v>
      </c>
      <c r="K94" s="47">
        <v>0</v>
      </c>
      <c r="L94" s="47">
        <v>0</v>
      </c>
      <c r="M94" s="48">
        <v>16.592369999999999</v>
      </c>
      <c r="N94" s="47">
        <v>19.521441883999998</v>
      </c>
      <c r="O94" s="47">
        <v>8296.1849999999995</v>
      </c>
      <c r="P94" s="49">
        <v>9760.7209419999981</v>
      </c>
      <c r="Q94" s="302">
        <f t="shared" si="1"/>
        <v>2.7588550655985632E-3</v>
      </c>
    </row>
    <row r="95" spans="1:224" ht="24" x14ac:dyDescent="0.25">
      <c r="A95" s="42" t="s">
        <v>1737</v>
      </c>
      <c r="B95" s="43" t="s">
        <v>293</v>
      </c>
      <c r="C95" s="58" t="s">
        <v>294</v>
      </c>
      <c r="D95" s="59" t="s">
        <v>295</v>
      </c>
      <c r="E95" s="73" t="s">
        <v>229</v>
      </c>
      <c r="F95" s="46">
        <v>461.25</v>
      </c>
      <c r="G95" s="47">
        <v>15.600287</v>
      </c>
      <c r="H95" s="47">
        <v>18.239855560399999</v>
      </c>
      <c r="I95" s="47">
        <v>2.0920329999999998</v>
      </c>
      <c r="J95" s="47">
        <v>2.5798950956</v>
      </c>
      <c r="K95" s="47">
        <v>0</v>
      </c>
      <c r="L95" s="47">
        <v>0</v>
      </c>
      <c r="M95" s="48">
        <v>17.692319999999999</v>
      </c>
      <c r="N95" s="47">
        <v>20.819750656</v>
      </c>
      <c r="O95" s="47">
        <v>8160.5825999999997</v>
      </c>
      <c r="P95" s="49">
        <v>9603.10999008</v>
      </c>
      <c r="Q95" s="302">
        <f t="shared" si="1"/>
        <v>2.7143065352510493E-3</v>
      </c>
    </row>
    <row r="96" spans="1:224" ht="60" x14ac:dyDescent="0.2">
      <c r="A96" s="102" t="s">
        <v>527</v>
      </c>
      <c r="B96" s="103" t="s">
        <v>1191</v>
      </c>
      <c r="C96" s="112"/>
      <c r="D96" s="105" t="s">
        <v>686</v>
      </c>
      <c r="E96" s="95" t="s">
        <v>539</v>
      </c>
      <c r="F96" s="97">
        <v>44</v>
      </c>
      <c r="G96" s="241">
        <v>152.68000000000004</v>
      </c>
      <c r="H96" s="242">
        <v>178.51345600000005</v>
      </c>
      <c r="I96" s="241">
        <v>31.36</v>
      </c>
      <c r="J96" s="242">
        <v>38.673152000000002</v>
      </c>
      <c r="K96" s="241">
        <v>0</v>
      </c>
      <c r="L96" s="242">
        <v>0</v>
      </c>
      <c r="M96" s="243">
        <v>184.04000000000002</v>
      </c>
      <c r="N96" s="242">
        <v>217.18660800000004</v>
      </c>
      <c r="O96" s="47">
        <v>8097.7600000000011</v>
      </c>
      <c r="P96" s="49">
        <v>9556.2107520000009</v>
      </c>
      <c r="Q96" s="302">
        <f t="shared" si="1"/>
        <v>2.7010505266715024E-3</v>
      </c>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c r="BJ96" s="113"/>
      <c r="BK96" s="113"/>
      <c r="BL96" s="113"/>
      <c r="BM96" s="113"/>
      <c r="BN96" s="113"/>
      <c r="BO96" s="113"/>
      <c r="BP96" s="113"/>
      <c r="BQ96" s="113"/>
      <c r="BR96" s="113"/>
      <c r="BS96" s="113"/>
      <c r="BT96" s="113"/>
      <c r="BU96" s="113"/>
      <c r="BV96" s="113"/>
      <c r="BW96" s="113"/>
      <c r="BX96" s="113"/>
      <c r="BY96" s="113"/>
      <c r="BZ96" s="113"/>
      <c r="CA96" s="113"/>
      <c r="CB96" s="113"/>
      <c r="CC96" s="113"/>
      <c r="CD96" s="113"/>
      <c r="CE96" s="113"/>
      <c r="CF96" s="113"/>
      <c r="CG96" s="113"/>
      <c r="CH96" s="113"/>
      <c r="CI96" s="113"/>
      <c r="CJ96" s="113"/>
      <c r="CK96" s="113"/>
      <c r="CL96" s="113"/>
      <c r="CM96" s="113"/>
      <c r="CN96" s="113"/>
      <c r="CO96" s="113"/>
      <c r="CP96" s="113"/>
      <c r="CQ96" s="113"/>
      <c r="CR96" s="113"/>
      <c r="CS96" s="113"/>
      <c r="CT96" s="113"/>
      <c r="CU96" s="113"/>
      <c r="CV96" s="113"/>
      <c r="CW96" s="113"/>
      <c r="CX96" s="113"/>
      <c r="CY96" s="113"/>
      <c r="CZ96" s="113"/>
      <c r="DA96" s="113"/>
      <c r="DB96" s="113"/>
      <c r="DC96" s="113"/>
      <c r="DD96" s="113"/>
      <c r="DE96" s="113"/>
      <c r="DF96" s="113"/>
      <c r="DG96" s="113"/>
      <c r="DH96" s="113"/>
      <c r="DI96" s="113"/>
      <c r="DJ96" s="113"/>
      <c r="DK96" s="113"/>
      <c r="DL96" s="113"/>
      <c r="DM96" s="113"/>
      <c r="DN96" s="113"/>
      <c r="DO96" s="113"/>
      <c r="DP96" s="113"/>
      <c r="DQ96" s="113"/>
      <c r="DR96" s="113"/>
      <c r="DS96" s="113"/>
      <c r="DT96" s="113"/>
      <c r="DU96" s="113"/>
      <c r="DV96" s="113"/>
      <c r="DW96" s="113"/>
      <c r="DX96" s="113"/>
      <c r="DY96" s="113"/>
      <c r="DZ96" s="113"/>
      <c r="EA96" s="113"/>
      <c r="EB96" s="113"/>
      <c r="EC96" s="113"/>
      <c r="ED96" s="113"/>
      <c r="EE96" s="113"/>
      <c r="EF96" s="113"/>
      <c r="EG96" s="113"/>
      <c r="EH96" s="113"/>
      <c r="EI96" s="113"/>
      <c r="EJ96" s="113"/>
      <c r="EK96" s="113"/>
      <c r="EL96" s="113"/>
      <c r="EM96" s="113"/>
      <c r="EN96" s="113"/>
      <c r="EO96" s="113"/>
      <c r="EP96" s="113"/>
      <c r="EQ96" s="113"/>
      <c r="ER96" s="113"/>
      <c r="ES96" s="113"/>
      <c r="ET96" s="113"/>
      <c r="EU96" s="113"/>
      <c r="EV96" s="113"/>
      <c r="EW96" s="113"/>
      <c r="EX96" s="113"/>
      <c r="EY96" s="113"/>
      <c r="EZ96" s="113"/>
      <c r="FA96" s="113"/>
      <c r="FB96" s="113"/>
      <c r="FC96" s="113"/>
      <c r="FD96" s="113"/>
      <c r="FE96" s="113"/>
      <c r="FF96" s="113"/>
      <c r="FG96" s="113"/>
      <c r="FH96" s="113"/>
      <c r="FI96" s="113"/>
      <c r="FJ96" s="113"/>
      <c r="FK96" s="113"/>
      <c r="FL96" s="113"/>
      <c r="FM96" s="113"/>
      <c r="FN96" s="113"/>
      <c r="FO96" s="113"/>
      <c r="FP96" s="113"/>
      <c r="FQ96" s="113"/>
      <c r="FR96" s="113"/>
      <c r="FS96" s="113"/>
      <c r="FT96" s="113"/>
      <c r="FU96" s="113"/>
      <c r="FV96" s="113"/>
      <c r="FW96" s="113"/>
      <c r="FX96" s="113"/>
      <c r="FY96" s="113"/>
      <c r="FZ96" s="113"/>
      <c r="GA96" s="113"/>
      <c r="GB96" s="113"/>
      <c r="GC96" s="113"/>
      <c r="GD96" s="113"/>
      <c r="GE96" s="113"/>
      <c r="GF96" s="113"/>
      <c r="GG96" s="113"/>
      <c r="GH96" s="113"/>
      <c r="GI96" s="113"/>
      <c r="GJ96" s="113"/>
      <c r="GK96" s="113"/>
      <c r="GL96" s="113"/>
      <c r="GM96" s="113"/>
      <c r="GN96" s="113"/>
      <c r="GO96" s="113"/>
      <c r="GP96" s="113"/>
      <c r="GQ96" s="113"/>
      <c r="GR96" s="113"/>
      <c r="GS96" s="113"/>
      <c r="GT96" s="113"/>
      <c r="GU96" s="113"/>
      <c r="GV96" s="113"/>
      <c r="GW96" s="113"/>
      <c r="GX96" s="113"/>
      <c r="GY96" s="113"/>
      <c r="GZ96" s="113"/>
      <c r="HA96" s="113"/>
      <c r="HB96" s="113"/>
      <c r="HC96" s="113"/>
      <c r="HD96" s="113"/>
      <c r="HE96" s="113"/>
      <c r="HF96" s="113"/>
      <c r="HG96" s="113"/>
      <c r="HH96" s="113"/>
      <c r="HI96" s="113"/>
      <c r="HJ96" s="113"/>
      <c r="HK96" s="113"/>
      <c r="HL96" s="113"/>
      <c r="HM96" s="113"/>
      <c r="HN96" s="113"/>
      <c r="HO96" s="113"/>
      <c r="HP96" s="113"/>
    </row>
    <row r="97" spans="1:224" ht="24" x14ac:dyDescent="0.25">
      <c r="A97" s="42" t="s">
        <v>306</v>
      </c>
      <c r="B97" s="43" t="s">
        <v>310</v>
      </c>
      <c r="C97" s="77"/>
      <c r="D97" s="59" t="s">
        <v>311</v>
      </c>
      <c r="E97" s="73" t="s">
        <v>312</v>
      </c>
      <c r="F97" s="46">
        <v>715.5</v>
      </c>
      <c r="G97" s="47">
        <v>0</v>
      </c>
      <c r="H97" s="47">
        <v>0</v>
      </c>
      <c r="I97" s="47">
        <v>10.4</v>
      </c>
      <c r="J97" s="47">
        <v>12.825280000000001</v>
      </c>
      <c r="K97" s="47">
        <v>0</v>
      </c>
      <c r="L97" s="47">
        <v>0</v>
      </c>
      <c r="M97" s="48">
        <v>10.4</v>
      </c>
      <c r="N97" s="47">
        <v>12.825280000000001</v>
      </c>
      <c r="O97" s="47">
        <v>7441.2</v>
      </c>
      <c r="P97" s="49">
        <v>9176.4878400000016</v>
      </c>
      <c r="Q97" s="302">
        <f t="shared" si="1"/>
        <v>2.5937223400016784E-3</v>
      </c>
    </row>
    <row r="98" spans="1:224" ht="36" x14ac:dyDescent="0.25">
      <c r="A98" s="42" t="s">
        <v>114</v>
      </c>
      <c r="B98" s="43" t="s">
        <v>103</v>
      </c>
      <c r="C98" s="45" t="s">
        <v>104</v>
      </c>
      <c r="D98" s="44" t="s">
        <v>357</v>
      </c>
      <c r="E98" s="73" t="s">
        <v>7</v>
      </c>
      <c r="F98" s="46">
        <v>2189.4860000000008</v>
      </c>
      <c r="G98" s="47">
        <v>1.87</v>
      </c>
      <c r="H98" s="47">
        <v>2.186404</v>
      </c>
      <c r="I98" s="47">
        <v>1.6</v>
      </c>
      <c r="J98" s="47">
        <v>1.9731200000000002</v>
      </c>
      <c r="K98" s="47">
        <v>0</v>
      </c>
      <c r="L98" s="47">
        <v>0</v>
      </c>
      <c r="M98" s="48">
        <v>3.47</v>
      </c>
      <c r="N98" s="47">
        <v>4.1595240000000002</v>
      </c>
      <c r="O98" s="47">
        <v>7597.5164200000036</v>
      </c>
      <c r="P98" s="49">
        <v>9107.219564664003</v>
      </c>
      <c r="Q98" s="302">
        <f t="shared" si="1"/>
        <v>2.5741437521666654E-3</v>
      </c>
    </row>
    <row r="99" spans="1:224" ht="24" x14ac:dyDescent="0.25">
      <c r="A99" s="42" t="s">
        <v>1004</v>
      </c>
      <c r="B99" s="43" t="s">
        <v>330</v>
      </c>
      <c r="C99" s="45" t="s">
        <v>331</v>
      </c>
      <c r="D99" s="59" t="s">
        <v>332</v>
      </c>
      <c r="E99" s="73" t="s">
        <v>7</v>
      </c>
      <c r="F99" s="46">
        <v>717</v>
      </c>
      <c r="G99" s="47">
        <v>9.4926000000000013</v>
      </c>
      <c r="H99" s="47">
        <v>11.098747920000001</v>
      </c>
      <c r="I99" s="47">
        <v>1.1697</v>
      </c>
      <c r="J99" s="47">
        <v>1.44247404</v>
      </c>
      <c r="K99" s="47">
        <v>0</v>
      </c>
      <c r="L99" s="47">
        <v>0</v>
      </c>
      <c r="M99" s="48">
        <v>10.662300000000002</v>
      </c>
      <c r="N99" s="47">
        <v>12.541221960000001</v>
      </c>
      <c r="O99" s="47">
        <v>7644.8691000000017</v>
      </c>
      <c r="P99" s="49">
        <v>8992.0561453200007</v>
      </c>
      <c r="Q99" s="302">
        <f t="shared" si="1"/>
        <v>2.5415929616342042E-3</v>
      </c>
    </row>
    <row r="100" spans="1:224" ht="24" x14ac:dyDescent="0.25">
      <c r="A100" s="42" t="s">
        <v>1771</v>
      </c>
      <c r="B100" s="45" t="s">
        <v>1796</v>
      </c>
      <c r="C100" s="45" t="s">
        <v>1797</v>
      </c>
      <c r="D100" s="53" t="s">
        <v>1798</v>
      </c>
      <c r="E100" s="45" t="s">
        <v>180</v>
      </c>
      <c r="F100" s="46">
        <v>19.648849999999999</v>
      </c>
      <c r="G100" s="47">
        <v>365.57783000000001</v>
      </c>
      <c r="H100" s="47">
        <v>427.43359883599999</v>
      </c>
      <c r="I100" s="47">
        <v>12.165559999999999</v>
      </c>
      <c r="J100" s="47">
        <v>15.002568591999999</v>
      </c>
      <c r="K100" s="47">
        <v>0</v>
      </c>
      <c r="L100" s="47">
        <v>0</v>
      </c>
      <c r="M100" s="48">
        <v>377.74338999999998</v>
      </c>
      <c r="N100" s="47">
        <v>442.43616742799998</v>
      </c>
      <c r="O100" s="47">
        <v>7422.2232086014992</v>
      </c>
      <c r="P100" s="49">
        <v>8693.3618883676572</v>
      </c>
      <c r="Q100" s="302">
        <f t="shared" si="1"/>
        <v>2.4571674188126383E-3</v>
      </c>
    </row>
    <row r="101" spans="1:224" ht="24" x14ac:dyDescent="0.25">
      <c r="A101" s="72" t="s">
        <v>265</v>
      </c>
      <c r="B101" s="43" t="s">
        <v>226</v>
      </c>
      <c r="C101" s="45" t="s">
        <v>227</v>
      </c>
      <c r="D101" s="59" t="s">
        <v>228</v>
      </c>
      <c r="E101" s="73" t="s">
        <v>229</v>
      </c>
      <c r="F101" s="46">
        <v>400</v>
      </c>
      <c r="G101" s="47">
        <v>15.780000000000001</v>
      </c>
      <c r="H101" s="47">
        <v>18.449976000000003</v>
      </c>
      <c r="I101" s="47">
        <v>2.58</v>
      </c>
      <c r="J101" s="47">
        <v>3.1816560000000003</v>
      </c>
      <c r="K101" s="47">
        <v>0</v>
      </c>
      <c r="L101" s="47">
        <v>0</v>
      </c>
      <c r="M101" s="48">
        <v>18.36</v>
      </c>
      <c r="N101" s="47">
        <v>21.631632000000003</v>
      </c>
      <c r="O101" s="47">
        <v>7344</v>
      </c>
      <c r="P101" s="49">
        <v>8652.6528000000017</v>
      </c>
      <c r="Q101" s="302">
        <f t="shared" si="1"/>
        <v>2.4456610479895841E-3</v>
      </c>
    </row>
    <row r="102" spans="1:224" ht="36" x14ac:dyDescent="0.25">
      <c r="A102" s="42" t="s">
        <v>972</v>
      </c>
      <c r="B102" s="43" t="s">
        <v>955</v>
      </c>
      <c r="C102" s="58" t="s">
        <v>956</v>
      </c>
      <c r="D102" s="59" t="s">
        <v>957</v>
      </c>
      <c r="E102" s="73" t="s">
        <v>7</v>
      </c>
      <c r="F102" s="46">
        <v>58.2</v>
      </c>
      <c r="G102" s="47">
        <v>64.91431</v>
      </c>
      <c r="H102" s="47">
        <v>75.897811251999997</v>
      </c>
      <c r="I102" s="47">
        <v>58.185569999999991</v>
      </c>
      <c r="J102" s="47">
        <v>71.754444923999998</v>
      </c>
      <c r="K102" s="47">
        <v>0</v>
      </c>
      <c r="L102" s="47">
        <v>0</v>
      </c>
      <c r="M102" s="48">
        <v>123.09987999999998</v>
      </c>
      <c r="N102" s="47">
        <v>147.65225617599998</v>
      </c>
      <c r="O102" s="47">
        <v>7164.4130159999995</v>
      </c>
      <c r="P102" s="49">
        <v>8593.3613094431985</v>
      </c>
      <c r="Q102" s="302">
        <f t="shared" si="1"/>
        <v>2.4289023853824336E-3</v>
      </c>
    </row>
    <row r="103" spans="1:224" ht="24" x14ac:dyDescent="0.25">
      <c r="A103" s="72" t="s">
        <v>67</v>
      </c>
      <c r="B103" s="74" t="s">
        <v>223</v>
      </c>
      <c r="C103" s="45" t="s">
        <v>224</v>
      </c>
      <c r="D103" s="59" t="s">
        <v>225</v>
      </c>
      <c r="E103" s="73" t="s">
        <v>7</v>
      </c>
      <c r="F103" s="46">
        <v>44.05</v>
      </c>
      <c r="G103" s="47">
        <v>76.940000000000012</v>
      </c>
      <c r="H103" s="47">
        <v>89.958248000000012</v>
      </c>
      <c r="I103" s="47">
        <v>82.489569999999986</v>
      </c>
      <c r="J103" s="47">
        <v>101.72613772399998</v>
      </c>
      <c r="K103" s="47">
        <v>0</v>
      </c>
      <c r="L103" s="47">
        <v>0</v>
      </c>
      <c r="M103" s="48">
        <v>159.42957000000001</v>
      </c>
      <c r="N103" s="47">
        <v>191.68438572399998</v>
      </c>
      <c r="O103" s="47">
        <v>7022.8725585000002</v>
      </c>
      <c r="P103" s="49">
        <v>8443.6971911421988</v>
      </c>
      <c r="Q103" s="302">
        <f t="shared" si="1"/>
        <v>2.3866000172103902E-3</v>
      </c>
    </row>
    <row r="104" spans="1:224" ht="24" x14ac:dyDescent="0.25">
      <c r="A104" s="42" t="s">
        <v>1011</v>
      </c>
      <c r="B104" s="43" t="s">
        <v>420</v>
      </c>
      <c r="C104" s="45" t="s">
        <v>421</v>
      </c>
      <c r="D104" s="59" t="s">
        <v>422</v>
      </c>
      <c r="E104" s="73" t="s">
        <v>7</v>
      </c>
      <c r="F104" s="46">
        <v>205.60499999999999</v>
      </c>
      <c r="G104" s="47">
        <v>20.72</v>
      </c>
      <c r="H104" s="47">
        <v>24.225823999999999</v>
      </c>
      <c r="I104" s="47">
        <v>13.17</v>
      </c>
      <c r="J104" s="47">
        <v>16.241244000000002</v>
      </c>
      <c r="K104" s="47">
        <v>0</v>
      </c>
      <c r="L104" s="47">
        <v>0</v>
      </c>
      <c r="M104" s="48">
        <v>33.89</v>
      </c>
      <c r="N104" s="47">
        <v>40.467067999999998</v>
      </c>
      <c r="O104" s="47">
        <v>6967.95345</v>
      </c>
      <c r="P104" s="49">
        <v>8320.2315161399983</v>
      </c>
      <c r="Q104" s="302">
        <f t="shared" si="1"/>
        <v>2.3517026049258453E-3</v>
      </c>
    </row>
    <row r="105" spans="1:224" ht="36" x14ac:dyDescent="0.25">
      <c r="A105" s="42" t="s">
        <v>978</v>
      </c>
      <c r="B105" s="43" t="s">
        <v>266</v>
      </c>
      <c r="C105" s="45" t="s">
        <v>267</v>
      </c>
      <c r="D105" s="44" t="s">
        <v>989</v>
      </c>
      <c r="E105" s="45" t="s">
        <v>229</v>
      </c>
      <c r="F105" s="46">
        <v>400.00069999999999</v>
      </c>
      <c r="G105" s="47">
        <v>15.125033999999999</v>
      </c>
      <c r="H105" s="47">
        <v>17.684189752799998</v>
      </c>
      <c r="I105" s="47">
        <v>2.3528090000000002</v>
      </c>
      <c r="J105" s="47">
        <v>2.9014840588000004</v>
      </c>
      <c r="K105" s="47">
        <v>0</v>
      </c>
      <c r="L105" s="47">
        <v>0</v>
      </c>
      <c r="M105" s="48">
        <v>17.477843</v>
      </c>
      <c r="N105" s="47">
        <v>20.5856738116</v>
      </c>
      <c r="O105" s="47">
        <v>6991.1494344901002</v>
      </c>
      <c r="P105" s="49">
        <v>8234.2839346116671</v>
      </c>
      <c r="Q105" s="302">
        <f t="shared" si="1"/>
        <v>2.3274096329123665E-3</v>
      </c>
    </row>
    <row r="106" spans="1:224" ht="36" x14ac:dyDescent="0.25">
      <c r="A106" s="42" t="s">
        <v>367</v>
      </c>
      <c r="B106" s="45" t="s">
        <v>368</v>
      </c>
      <c r="C106" s="58" t="s">
        <v>369</v>
      </c>
      <c r="D106" s="59" t="s">
        <v>370</v>
      </c>
      <c r="E106" s="73" t="s">
        <v>180</v>
      </c>
      <c r="F106" s="46">
        <v>16.170000000000002</v>
      </c>
      <c r="G106" s="47">
        <v>367.53</v>
      </c>
      <c r="H106" s="47">
        <v>429.71607599999999</v>
      </c>
      <c r="I106" s="47">
        <v>52.699999999999996</v>
      </c>
      <c r="J106" s="47">
        <v>64.989639999999994</v>
      </c>
      <c r="K106" s="47">
        <v>0</v>
      </c>
      <c r="L106" s="47">
        <v>0</v>
      </c>
      <c r="M106" s="48">
        <v>420.22999999999996</v>
      </c>
      <c r="N106" s="47">
        <v>494.705716</v>
      </c>
      <c r="O106" s="47">
        <v>6795.1190999999999</v>
      </c>
      <c r="P106" s="49">
        <v>7999.391427720001</v>
      </c>
      <c r="Q106" s="302">
        <f t="shared" si="1"/>
        <v>2.2610175716742719E-3</v>
      </c>
    </row>
    <row r="107" spans="1:224" ht="15" x14ac:dyDescent="0.2">
      <c r="A107" s="204" t="s">
        <v>1628</v>
      </c>
      <c r="B107" s="258" t="s">
        <v>902</v>
      </c>
      <c r="C107" s="268"/>
      <c r="D107" s="278" t="s">
        <v>1476</v>
      </c>
      <c r="E107" s="268" t="s">
        <v>9</v>
      </c>
      <c r="F107" s="260">
        <v>110</v>
      </c>
      <c r="G107" s="47">
        <v>45.110000000000007</v>
      </c>
      <c r="H107" s="47">
        <v>52.742612000000008</v>
      </c>
      <c r="I107" s="47">
        <v>16.079999999999998</v>
      </c>
      <c r="J107" s="47">
        <v>19.829855999999999</v>
      </c>
      <c r="K107" s="47">
        <v>0</v>
      </c>
      <c r="L107" s="47">
        <v>0</v>
      </c>
      <c r="M107" s="48">
        <v>61.190000000000005</v>
      </c>
      <c r="N107" s="47">
        <v>72.572468000000015</v>
      </c>
      <c r="O107" s="47">
        <v>6730.9000000000005</v>
      </c>
      <c r="P107" s="49">
        <v>7982.971480000002</v>
      </c>
      <c r="Q107" s="302">
        <f t="shared" si="1"/>
        <v>2.2563764948303209E-3</v>
      </c>
      <c r="R107" s="106"/>
      <c r="S107" s="106"/>
      <c r="T107" s="106"/>
      <c r="U107" s="106"/>
      <c r="V107" s="106"/>
      <c r="W107" s="106"/>
      <c r="X107" s="106"/>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7"/>
      <c r="AZ107" s="107"/>
      <c r="BA107" s="107"/>
      <c r="BB107" s="107"/>
      <c r="BC107" s="107"/>
      <c r="BD107" s="107"/>
      <c r="BE107" s="107"/>
      <c r="BF107" s="107"/>
      <c r="BG107" s="107"/>
      <c r="BH107" s="107"/>
      <c r="BI107" s="107"/>
      <c r="BJ107" s="107"/>
      <c r="BK107" s="107"/>
      <c r="BL107" s="107"/>
      <c r="BM107" s="107"/>
      <c r="BN107" s="107"/>
      <c r="BO107" s="107"/>
      <c r="BP107" s="107"/>
      <c r="BQ107" s="107"/>
      <c r="BR107" s="107"/>
      <c r="BS107" s="107"/>
      <c r="BT107" s="107"/>
      <c r="BU107" s="107"/>
      <c r="BV107" s="107"/>
      <c r="BW107" s="107"/>
      <c r="BX107" s="107"/>
      <c r="BY107" s="107"/>
      <c r="BZ107" s="107"/>
      <c r="CA107" s="107"/>
      <c r="CB107" s="107"/>
      <c r="CC107" s="107"/>
      <c r="CD107" s="107"/>
      <c r="CE107" s="107"/>
      <c r="CF107" s="107"/>
      <c r="CG107" s="107"/>
      <c r="CH107" s="107"/>
      <c r="CI107" s="107"/>
      <c r="CJ107" s="107"/>
      <c r="CK107" s="107"/>
      <c r="CL107" s="107"/>
      <c r="CM107" s="107"/>
      <c r="CN107" s="107"/>
      <c r="CO107" s="107"/>
      <c r="CP107" s="107"/>
      <c r="CQ107" s="107"/>
      <c r="CR107" s="107"/>
      <c r="CS107" s="107"/>
      <c r="CT107" s="107"/>
      <c r="CU107" s="107"/>
      <c r="CV107" s="107"/>
      <c r="CW107" s="107"/>
      <c r="CX107" s="107"/>
      <c r="CY107" s="107"/>
      <c r="CZ107" s="107"/>
      <c r="DA107" s="107"/>
      <c r="DB107" s="107"/>
      <c r="DC107" s="107"/>
      <c r="DD107" s="107"/>
      <c r="DE107" s="107"/>
      <c r="DF107" s="107"/>
      <c r="DG107" s="107"/>
      <c r="DH107" s="107"/>
      <c r="DI107" s="107"/>
      <c r="DJ107" s="107"/>
      <c r="DK107" s="107"/>
      <c r="DL107" s="107"/>
      <c r="DM107" s="107"/>
      <c r="DN107" s="107"/>
      <c r="DO107" s="107"/>
      <c r="DP107" s="107"/>
      <c r="DQ107" s="107"/>
      <c r="DR107" s="107"/>
      <c r="DS107" s="107"/>
      <c r="DT107" s="107"/>
      <c r="DU107" s="107"/>
      <c r="DV107" s="107"/>
      <c r="DW107" s="107"/>
      <c r="DX107" s="107"/>
      <c r="DY107" s="107"/>
      <c r="DZ107" s="107"/>
      <c r="EA107" s="107"/>
      <c r="EB107" s="107"/>
      <c r="EC107" s="107"/>
      <c r="ED107" s="107"/>
      <c r="EE107" s="107"/>
      <c r="EF107" s="107"/>
      <c r="EG107" s="107"/>
      <c r="EH107" s="107"/>
      <c r="EI107" s="107"/>
      <c r="EJ107" s="107"/>
      <c r="EK107" s="107"/>
      <c r="EL107" s="107"/>
      <c r="EM107" s="107"/>
      <c r="EN107" s="107"/>
      <c r="EO107" s="107"/>
      <c r="EP107" s="107"/>
      <c r="EQ107" s="107"/>
      <c r="ER107" s="107"/>
      <c r="ES107" s="107"/>
      <c r="ET107" s="107"/>
      <c r="EU107" s="107"/>
      <c r="EV107" s="107"/>
      <c r="EW107" s="107"/>
      <c r="EX107" s="107"/>
      <c r="EY107" s="107"/>
      <c r="EZ107" s="107"/>
      <c r="FA107" s="107"/>
      <c r="FB107" s="107"/>
      <c r="FC107" s="107"/>
      <c r="FD107" s="107"/>
      <c r="FE107" s="107"/>
      <c r="FF107" s="107"/>
      <c r="FG107" s="107"/>
      <c r="FH107" s="107"/>
      <c r="FI107" s="107"/>
      <c r="FJ107" s="107"/>
      <c r="FK107" s="107"/>
      <c r="FL107" s="107"/>
      <c r="FM107" s="107"/>
      <c r="FN107" s="107"/>
      <c r="FO107" s="107"/>
      <c r="FP107" s="107"/>
      <c r="FQ107" s="107"/>
      <c r="FR107" s="107"/>
      <c r="FS107" s="107"/>
      <c r="FT107" s="107"/>
      <c r="FU107" s="107"/>
      <c r="FV107" s="107"/>
      <c r="FW107" s="107"/>
      <c r="FX107" s="107"/>
      <c r="FY107" s="107"/>
      <c r="FZ107" s="107"/>
      <c r="GA107" s="107"/>
      <c r="GB107" s="107"/>
      <c r="GC107" s="107"/>
      <c r="GD107" s="107"/>
      <c r="GE107" s="107"/>
      <c r="GF107" s="107"/>
      <c r="GG107" s="107"/>
      <c r="GH107" s="107"/>
      <c r="GI107" s="107"/>
      <c r="GJ107" s="107"/>
      <c r="GK107" s="107"/>
      <c r="GL107" s="107"/>
      <c r="GM107" s="107"/>
      <c r="GN107" s="107"/>
      <c r="GO107" s="107"/>
      <c r="GP107" s="107"/>
      <c r="GQ107" s="107"/>
      <c r="GR107" s="107"/>
      <c r="GS107" s="107"/>
      <c r="GT107" s="107"/>
      <c r="GU107" s="107"/>
      <c r="GV107" s="107"/>
      <c r="GW107" s="107"/>
      <c r="GX107" s="107"/>
      <c r="GY107" s="107"/>
      <c r="GZ107" s="107"/>
      <c r="HA107" s="107"/>
      <c r="HB107" s="107"/>
      <c r="HC107" s="107"/>
      <c r="HD107" s="107"/>
      <c r="HE107" s="107"/>
      <c r="HF107" s="107"/>
      <c r="HG107" s="107"/>
      <c r="HH107" s="107"/>
      <c r="HI107" s="107"/>
      <c r="HJ107" s="107"/>
      <c r="HK107" s="107"/>
      <c r="HL107" s="107"/>
      <c r="HM107" s="107"/>
      <c r="HN107" s="107"/>
      <c r="HO107" s="107"/>
      <c r="HP107" s="107"/>
    </row>
    <row r="108" spans="1:224" ht="36" x14ac:dyDescent="0.25">
      <c r="A108" s="42" t="s">
        <v>985</v>
      </c>
      <c r="B108" s="43" t="s">
        <v>313</v>
      </c>
      <c r="C108" s="45" t="s">
        <v>314</v>
      </c>
      <c r="D108" s="59" t="s">
        <v>315</v>
      </c>
      <c r="E108" s="73" t="s">
        <v>229</v>
      </c>
      <c r="F108" s="46">
        <v>400</v>
      </c>
      <c r="G108" s="47">
        <v>13.961239999999998</v>
      </c>
      <c r="H108" s="47">
        <v>16.323481807999997</v>
      </c>
      <c r="I108" s="47">
        <v>2.4699999999999998</v>
      </c>
      <c r="J108" s="47">
        <v>3.0460039999999999</v>
      </c>
      <c r="K108" s="47">
        <v>0</v>
      </c>
      <c r="L108" s="47">
        <v>0</v>
      </c>
      <c r="M108" s="48">
        <v>16.431239999999999</v>
      </c>
      <c r="N108" s="47">
        <v>19.369485807999997</v>
      </c>
      <c r="O108" s="47">
        <v>6572.4959999999992</v>
      </c>
      <c r="P108" s="49">
        <v>7747.7943231999989</v>
      </c>
      <c r="Q108" s="302">
        <f t="shared" si="1"/>
        <v>2.1899039776662548E-3</v>
      </c>
    </row>
    <row r="109" spans="1:224" ht="24" x14ac:dyDescent="0.25">
      <c r="A109" s="42" t="s">
        <v>943</v>
      </c>
      <c r="B109" s="43" t="s">
        <v>567</v>
      </c>
      <c r="C109" s="45" t="s">
        <v>828</v>
      </c>
      <c r="D109" s="59" t="s">
        <v>829</v>
      </c>
      <c r="E109" s="73" t="s">
        <v>229</v>
      </c>
      <c r="F109" s="46">
        <v>406.25</v>
      </c>
      <c r="G109" s="47">
        <v>14.559384</v>
      </c>
      <c r="H109" s="47">
        <v>17.0228317728</v>
      </c>
      <c r="I109" s="47">
        <v>1.4882569999999999</v>
      </c>
      <c r="J109" s="47">
        <v>1.8353185324000001</v>
      </c>
      <c r="K109" s="47">
        <v>0</v>
      </c>
      <c r="L109" s="47">
        <v>0</v>
      </c>
      <c r="M109" s="48">
        <v>16.047640999999999</v>
      </c>
      <c r="N109" s="47">
        <v>18.858150305199999</v>
      </c>
      <c r="O109" s="47">
        <v>6519.3541562499995</v>
      </c>
      <c r="P109" s="49">
        <v>7661.1235614874995</v>
      </c>
      <c r="Q109" s="302">
        <f t="shared" si="1"/>
        <v>2.165406599715316E-3</v>
      </c>
    </row>
    <row r="110" spans="1:224" ht="36" x14ac:dyDescent="0.25">
      <c r="A110" s="42" t="s">
        <v>1001</v>
      </c>
      <c r="B110" s="43" t="s">
        <v>325</v>
      </c>
      <c r="C110" s="45" t="s">
        <v>326</v>
      </c>
      <c r="D110" s="59" t="s">
        <v>327</v>
      </c>
      <c r="E110" s="73" t="s">
        <v>229</v>
      </c>
      <c r="F110" s="46">
        <v>500</v>
      </c>
      <c r="G110" s="47">
        <v>12.35563</v>
      </c>
      <c r="H110" s="47">
        <v>14.446202595999999</v>
      </c>
      <c r="I110" s="47">
        <v>0.5</v>
      </c>
      <c r="J110" s="47">
        <v>0.61660000000000004</v>
      </c>
      <c r="K110" s="47">
        <v>0</v>
      </c>
      <c r="L110" s="47">
        <v>0</v>
      </c>
      <c r="M110" s="48">
        <v>12.85563</v>
      </c>
      <c r="N110" s="47">
        <v>15.062802595999999</v>
      </c>
      <c r="O110" s="47">
        <v>6427.8149999999996</v>
      </c>
      <c r="P110" s="49">
        <v>7531.4012979999998</v>
      </c>
      <c r="Q110" s="302">
        <f t="shared" si="1"/>
        <v>2.1287407708416072E-3</v>
      </c>
    </row>
    <row r="111" spans="1:224" ht="48" x14ac:dyDescent="0.2">
      <c r="A111" s="102" t="s">
        <v>1352</v>
      </c>
      <c r="B111" s="103" t="s">
        <v>1074</v>
      </c>
      <c r="C111" s="104"/>
      <c r="D111" s="105" t="s">
        <v>708</v>
      </c>
      <c r="E111" s="95" t="s">
        <v>9</v>
      </c>
      <c r="F111" s="97">
        <v>2</v>
      </c>
      <c r="G111" s="241">
        <v>3100.0200000000004</v>
      </c>
      <c r="H111" s="242">
        <v>3624.5433840000005</v>
      </c>
      <c r="I111" s="241">
        <v>57.27</v>
      </c>
      <c r="J111" s="242">
        <v>70.625364000000005</v>
      </c>
      <c r="K111" s="241">
        <v>0</v>
      </c>
      <c r="L111" s="242">
        <v>0</v>
      </c>
      <c r="M111" s="243">
        <v>3157.2900000000004</v>
      </c>
      <c r="N111" s="242">
        <v>3695.1687480000005</v>
      </c>
      <c r="O111" s="47">
        <v>6314.5800000000008</v>
      </c>
      <c r="P111" s="49">
        <v>7390.337496000001</v>
      </c>
      <c r="Q111" s="302">
        <f t="shared" si="1"/>
        <v>2.0888692708742546E-3</v>
      </c>
      <c r="R111" s="106"/>
      <c r="S111" s="106"/>
      <c r="T111" s="106"/>
      <c r="U111" s="106"/>
      <c r="V111" s="106"/>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c r="AV111" s="107"/>
      <c r="AW111" s="107"/>
      <c r="AX111" s="107"/>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7"/>
      <c r="BT111" s="107"/>
      <c r="BU111" s="107"/>
      <c r="BV111" s="107"/>
      <c r="BW111" s="107"/>
      <c r="BX111" s="107"/>
      <c r="BY111" s="107"/>
      <c r="BZ111" s="107"/>
      <c r="CA111" s="107"/>
      <c r="CB111" s="107"/>
      <c r="CC111" s="107"/>
      <c r="CD111" s="107"/>
      <c r="CE111" s="107"/>
      <c r="CF111" s="107"/>
      <c r="CG111" s="107"/>
      <c r="CH111" s="107"/>
      <c r="CI111" s="107"/>
      <c r="CJ111" s="107"/>
      <c r="CK111" s="107"/>
      <c r="CL111" s="107"/>
      <c r="CM111" s="107"/>
      <c r="CN111" s="107"/>
      <c r="CO111" s="107"/>
      <c r="CP111" s="107"/>
      <c r="CQ111" s="107"/>
      <c r="CR111" s="107"/>
      <c r="CS111" s="107"/>
      <c r="CT111" s="107"/>
      <c r="CU111" s="107"/>
      <c r="CV111" s="107"/>
      <c r="CW111" s="107"/>
      <c r="CX111" s="107"/>
      <c r="CY111" s="107"/>
      <c r="CZ111" s="107"/>
      <c r="DA111" s="107"/>
      <c r="DB111" s="107"/>
      <c r="DC111" s="107"/>
      <c r="DD111" s="107"/>
      <c r="DE111" s="107"/>
      <c r="DF111" s="107"/>
      <c r="DG111" s="107"/>
      <c r="DH111" s="107"/>
      <c r="DI111" s="107"/>
      <c r="DJ111" s="107"/>
      <c r="DK111" s="107"/>
      <c r="DL111" s="107"/>
      <c r="DM111" s="107"/>
      <c r="DN111" s="107"/>
      <c r="DO111" s="107"/>
      <c r="DP111" s="107"/>
      <c r="DQ111" s="107"/>
      <c r="DR111" s="107"/>
      <c r="DS111" s="107"/>
      <c r="DT111" s="107"/>
      <c r="DU111" s="107"/>
      <c r="DV111" s="107"/>
      <c r="DW111" s="107"/>
      <c r="DX111" s="107"/>
      <c r="DY111" s="107"/>
      <c r="DZ111" s="107"/>
      <c r="EA111" s="107"/>
      <c r="EB111" s="107"/>
      <c r="EC111" s="107"/>
      <c r="ED111" s="107"/>
      <c r="EE111" s="107"/>
      <c r="EF111" s="107"/>
      <c r="EG111" s="107"/>
      <c r="EH111" s="107"/>
      <c r="EI111" s="107"/>
      <c r="EJ111" s="107"/>
      <c r="EK111" s="107"/>
      <c r="EL111" s="107"/>
      <c r="EM111" s="107"/>
      <c r="EN111" s="107"/>
      <c r="EO111" s="107"/>
      <c r="EP111" s="107"/>
      <c r="EQ111" s="107"/>
      <c r="ER111" s="107"/>
      <c r="ES111" s="107"/>
      <c r="ET111" s="107"/>
      <c r="EU111" s="107"/>
      <c r="EV111" s="107"/>
      <c r="EW111" s="107"/>
      <c r="EX111" s="107"/>
      <c r="EY111" s="107"/>
      <c r="EZ111" s="107"/>
      <c r="FA111" s="107"/>
      <c r="FB111" s="107"/>
      <c r="FC111" s="107"/>
      <c r="FD111" s="107"/>
      <c r="FE111" s="107"/>
      <c r="FF111" s="107"/>
      <c r="FG111" s="107"/>
      <c r="FH111" s="107"/>
      <c r="FI111" s="107"/>
      <c r="FJ111" s="107"/>
      <c r="FK111" s="107"/>
      <c r="FL111" s="107"/>
      <c r="FM111" s="107"/>
      <c r="FN111" s="107"/>
      <c r="FO111" s="107"/>
      <c r="FP111" s="107"/>
      <c r="FQ111" s="107"/>
      <c r="FR111" s="107"/>
      <c r="FS111" s="107"/>
      <c r="FT111" s="107"/>
      <c r="FU111" s="107"/>
      <c r="FV111" s="107"/>
      <c r="FW111" s="107"/>
      <c r="FX111" s="107"/>
      <c r="FY111" s="107"/>
      <c r="FZ111" s="107"/>
      <c r="GA111" s="107"/>
      <c r="GB111" s="107"/>
      <c r="GC111" s="107"/>
      <c r="GD111" s="107"/>
      <c r="GE111" s="107"/>
      <c r="GF111" s="107"/>
      <c r="GG111" s="107"/>
      <c r="GH111" s="107"/>
      <c r="GI111" s="107"/>
      <c r="GJ111" s="107"/>
      <c r="GK111" s="107"/>
      <c r="GL111" s="107"/>
      <c r="GM111" s="107"/>
      <c r="GN111" s="107"/>
      <c r="GO111" s="107"/>
      <c r="GP111" s="107"/>
      <c r="GQ111" s="107"/>
      <c r="GR111" s="107"/>
      <c r="GS111" s="107"/>
      <c r="GT111" s="107"/>
      <c r="GU111" s="107"/>
      <c r="GV111" s="107"/>
      <c r="GW111" s="107"/>
      <c r="GX111" s="107"/>
      <c r="GY111" s="107"/>
      <c r="GZ111" s="107"/>
      <c r="HA111" s="107"/>
      <c r="HB111" s="107"/>
      <c r="HC111" s="107"/>
      <c r="HD111" s="107"/>
      <c r="HE111" s="107"/>
      <c r="HF111" s="107"/>
      <c r="HG111" s="107"/>
      <c r="HH111" s="107"/>
      <c r="HI111" s="107"/>
      <c r="HJ111" s="107"/>
      <c r="HK111" s="107"/>
      <c r="HL111" s="107"/>
      <c r="HM111" s="107"/>
      <c r="HN111" s="107"/>
      <c r="HO111" s="107"/>
      <c r="HP111" s="107"/>
    </row>
    <row r="112" spans="1:224" ht="24" x14ac:dyDescent="0.25">
      <c r="A112" s="42" t="s">
        <v>484</v>
      </c>
      <c r="B112" s="43" t="s">
        <v>1821</v>
      </c>
      <c r="C112" s="81" t="s">
        <v>1822</v>
      </c>
      <c r="D112" s="59" t="s">
        <v>1823</v>
      </c>
      <c r="E112" s="45" t="s">
        <v>7</v>
      </c>
      <c r="F112" s="46">
        <v>78.105916666666658</v>
      </c>
      <c r="G112" s="47">
        <v>69.22</v>
      </c>
      <c r="H112" s="47">
        <v>80.932023999999998</v>
      </c>
      <c r="I112" s="47">
        <v>10.33</v>
      </c>
      <c r="J112" s="47">
        <v>12.738956000000002</v>
      </c>
      <c r="K112" s="47">
        <v>0</v>
      </c>
      <c r="L112" s="47">
        <v>0</v>
      </c>
      <c r="M112" s="48">
        <v>79.55</v>
      </c>
      <c r="N112" s="47">
        <v>93.67098</v>
      </c>
      <c r="O112" s="47">
        <v>6213.3256708333329</v>
      </c>
      <c r="P112" s="49">
        <v>7316.2577579649997</v>
      </c>
      <c r="Q112" s="302">
        <f t="shared" si="1"/>
        <v>2.0679307293719911E-3</v>
      </c>
    </row>
    <row r="113" spans="1:224" ht="36" x14ac:dyDescent="0.25">
      <c r="A113" s="42" t="s">
        <v>1732</v>
      </c>
      <c r="B113" s="43" t="s">
        <v>948</v>
      </c>
      <c r="C113" s="58"/>
      <c r="D113" s="59" t="s">
        <v>1015</v>
      </c>
      <c r="E113" s="73" t="s">
        <v>7</v>
      </c>
      <c r="F113" s="46">
        <v>55.800000000000004</v>
      </c>
      <c r="G113" s="47">
        <v>66.33</v>
      </c>
      <c r="H113" s="47">
        <v>77.553036000000006</v>
      </c>
      <c r="I113" s="47">
        <v>41.960000000000008</v>
      </c>
      <c r="J113" s="47">
        <v>51.745072000000015</v>
      </c>
      <c r="K113" s="47">
        <v>0</v>
      </c>
      <c r="L113" s="47">
        <v>0</v>
      </c>
      <c r="M113" s="48">
        <v>108.29</v>
      </c>
      <c r="N113" s="47">
        <v>129.29810800000001</v>
      </c>
      <c r="O113" s="47">
        <v>6042.5820000000012</v>
      </c>
      <c r="P113" s="49">
        <v>7214.8344264000016</v>
      </c>
      <c r="Q113" s="302">
        <f t="shared" si="1"/>
        <v>2.0392635567603908E-3</v>
      </c>
    </row>
    <row r="114" spans="1:224" ht="36" x14ac:dyDescent="0.25">
      <c r="A114" s="42" t="s">
        <v>87</v>
      </c>
      <c r="B114" s="43" t="s">
        <v>286</v>
      </c>
      <c r="C114" s="58" t="s">
        <v>287</v>
      </c>
      <c r="D114" s="59" t="s">
        <v>953</v>
      </c>
      <c r="E114" s="73" t="s">
        <v>7</v>
      </c>
      <c r="F114" s="46">
        <v>92.37</v>
      </c>
      <c r="G114" s="47">
        <v>35.15</v>
      </c>
      <c r="H114" s="47">
        <v>41.097380000000001</v>
      </c>
      <c r="I114" s="47">
        <v>29.61</v>
      </c>
      <c r="J114" s="47">
        <v>36.515052000000004</v>
      </c>
      <c r="K114" s="47">
        <v>0</v>
      </c>
      <c r="L114" s="47">
        <v>0</v>
      </c>
      <c r="M114" s="48">
        <v>64.759999999999991</v>
      </c>
      <c r="N114" s="47">
        <v>77.612432000000013</v>
      </c>
      <c r="O114" s="47">
        <v>5981.8811999999998</v>
      </c>
      <c r="P114" s="49">
        <v>7169.0603438400012</v>
      </c>
      <c r="Q114" s="302">
        <f t="shared" si="1"/>
        <v>2.0263255719235955E-3</v>
      </c>
    </row>
    <row r="115" spans="1:224" ht="36" x14ac:dyDescent="0.25">
      <c r="A115" s="42" t="s">
        <v>641</v>
      </c>
      <c r="B115" s="43" t="s">
        <v>858</v>
      </c>
      <c r="C115" s="43" t="s">
        <v>859</v>
      </c>
      <c r="D115" s="44" t="s">
        <v>642</v>
      </c>
      <c r="E115" s="45" t="s">
        <v>9</v>
      </c>
      <c r="F115" s="46">
        <v>146.16999999999999</v>
      </c>
      <c r="G115" s="47">
        <v>28.815730736000003</v>
      </c>
      <c r="H115" s="47">
        <v>33.691352376531206</v>
      </c>
      <c r="I115" s="47">
        <v>11.713620000000001</v>
      </c>
      <c r="J115" s="47">
        <v>14.445236184000002</v>
      </c>
      <c r="K115" s="47">
        <v>0</v>
      </c>
      <c r="L115" s="47">
        <v>0</v>
      </c>
      <c r="M115" s="48">
        <v>40.529350736000005</v>
      </c>
      <c r="N115" s="47">
        <v>48.136588560531209</v>
      </c>
      <c r="O115" s="47">
        <v>5924.1751970811201</v>
      </c>
      <c r="P115" s="49">
        <v>7036.1251498928459</v>
      </c>
      <c r="Q115" s="302">
        <f t="shared" si="1"/>
        <v>1.9887516124387659E-3</v>
      </c>
    </row>
    <row r="116" spans="1:224" ht="36" x14ac:dyDescent="0.25">
      <c r="A116" s="42" t="s">
        <v>477</v>
      </c>
      <c r="B116" s="45" t="s">
        <v>1935</v>
      </c>
      <c r="C116" s="58"/>
      <c r="D116" s="44" t="s">
        <v>1940</v>
      </c>
      <c r="E116" s="73" t="s">
        <v>7</v>
      </c>
      <c r="F116" s="46">
        <v>88.582000000000008</v>
      </c>
      <c r="G116" s="47">
        <v>43.580717790000008</v>
      </c>
      <c r="H116" s="47">
        <v>50.95457524006801</v>
      </c>
      <c r="I116" s="47">
        <v>22.775357150000001</v>
      </c>
      <c r="J116" s="47">
        <v>28.086570437380004</v>
      </c>
      <c r="K116" s="47">
        <v>0</v>
      </c>
      <c r="L116" s="47">
        <v>0</v>
      </c>
      <c r="M116" s="48">
        <v>66.356074940000013</v>
      </c>
      <c r="N116" s="47">
        <v>79.041145677448014</v>
      </c>
      <c r="O116" s="47">
        <v>5877.9538303350819</v>
      </c>
      <c r="P116" s="49">
        <v>7001.6227663997006</v>
      </c>
      <c r="Q116" s="302">
        <f t="shared" si="1"/>
        <v>1.9789995586672353E-3</v>
      </c>
    </row>
    <row r="117" spans="1:224" ht="36" x14ac:dyDescent="0.2">
      <c r="A117" s="102" t="s">
        <v>1356</v>
      </c>
      <c r="B117" s="103" t="s">
        <v>1081</v>
      </c>
      <c r="C117" s="104"/>
      <c r="D117" s="105" t="s">
        <v>1082</v>
      </c>
      <c r="E117" s="95" t="s">
        <v>9</v>
      </c>
      <c r="F117" s="97">
        <v>113.55</v>
      </c>
      <c r="G117" s="241">
        <v>28.32</v>
      </c>
      <c r="H117" s="242">
        <v>33.111744000000002</v>
      </c>
      <c r="I117" s="241">
        <v>22.52</v>
      </c>
      <c r="J117" s="242">
        <v>27.771664000000001</v>
      </c>
      <c r="K117" s="241">
        <v>0</v>
      </c>
      <c r="L117" s="242">
        <v>0</v>
      </c>
      <c r="M117" s="243">
        <v>50.84</v>
      </c>
      <c r="N117" s="242">
        <v>60.883408000000003</v>
      </c>
      <c r="O117" s="47">
        <v>5772.8820000000005</v>
      </c>
      <c r="P117" s="49">
        <v>6913.3109783999998</v>
      </c>
      <c r="Q117" s="302">
        <f t="shared" si="1"/>
        <v>1.9540383467728691E-3</v>
      </c>
      <c r="R117" s="106"/>
      <c r="S117" s="106"/>
      <c r="T117" s="106"/>
      <c r="U117" s="106"/>
      <c r="V117" s="106"/>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07"/>
      <c r="BR117" s="107"/>
      <c r="BS117" s="107"/>
      <c r="BT117" s="107"/>
      <c r="BU117" s="107"/>
      <c r="BV117" s="107"/>
      <c r="BW117" s="107"/>
      <c r="BX117" s="107"/>
      <c r="BY117" s="107"/>
      <c r="BZ117" s="107"/>
      <c r="CA117" s="107"/>
      <c r="CB117" s="107"/>
      <c r="CC117" s="107"/>
      <c r="CD117" s="107"/>
      <c r="CE117" s="107"/>
      <c r="CF117" s="107"/>
      <c r="CG117" s="107"/>
      <c r="CH117" s="107"/>
      <c r="CI117" s="107"/>
      <c r="CJ117" s="107"/>
      <c r="CK117" s="107"/>
      <c r="CL117" s="107"/>
      <c r="CM117" s="107"/>
      <c r="CN117" s="107"/>
      <c r="CO117" s="107"/>
      <c r="CP117" s="107"/>
      <c r="CQ117" s="107"/>
      <c r="CR117" s="107"/>
      <c r="CS117" s="107"/>
      <c r="CT117" s="107"/>
      <c r="CU117" s="107"/>
      <c r="CV117" s="107"/>
      <c r="CW117" s="107"/>
      <c r="CX117" s="107"/>
      <c r="CY117" s="107"/>
      <c r="CZ117" s="107"/>
      <c r="DA117" s="107"/>
      <c r="DB117" s="107"/>
      <c r="DC117" s="107"/>
      <c r="DD117" s="107"/>
      <c r="DE117" s="107"/>
      <c r="DF117" s="107"/>
      <c r="DG117" s="107"/>
      <c r="DH117" s="107"/>
      <c r="DI117" s="107"/>
      <c r="DJ117" s="107"/>
      <c r="DK117" s="107"/>
      <c r="DL117" s="107"/>
      <c r="DM117" s="107"/>
      <c r="DN117" s="107"/>
      <c r="DO117" s="107"/>
      <c r="DP117" s="107"/>
      <c r="DQ117" s="107"/>
      <c r="DR117" s="107"/>
      <c r="DS117" s="107"/>
      <c r="DT117" s="107"/>
      <c r="DU117" s="107"/>
      <c r="DV117" s="107"/>
      <c r="DW117" s="107"/>
      <c r="DX117" s="107"/>
      <c r="DY117" s="107"/>
      <c r="DZ117" s="107"/>
      <c r="EA117" s="107"/>
      <c r="EB117" s="107"/>
      <c r="EC117" s="107"/>
      <c r="ED117" s="107"/>
      <c r="EE117" s="107"/>
      <c r="EF117" s="107"/>
      <c r="EG117" s="107"/>
      <c r="EH117" s="107"/>
      <c r="EI117" s="107"/>
      <c r="EJ117" s="107"/>
      <c r="EK117" s="107"/>
      <c r="EL117" s="107"/>
      <c r="EM117" s="107"/>
      <c r="EN117" s="107"/>
      <c r="EO117" s="107"/>
      <c r="EP117" s="107"/>
      <c r="EQ117" s="107"/>
      <c r="ER117" s="107"/>
      <c r="ES117" s="107"/>
      <c r="ET117" s="107"/>
      <c r="EU117" s="107"/>
      <c r="EV117" s="107"/>
      <c r="EW117" s="107"/>
      <c r="EX117" s="107"/>
      <c r="EY117" s="107"/>
      <c r="EZ117" s="107"/>
      <c r="FA117" s="107"/>
      <c r="FB117" s="107"/>
      <c r="FC117" s="107"/>
      <c r="FD117" s="107"/>
      <c r="FE117" s="107"/>
      <c r="FF117" s="107"/>
      <c r="FG117" s="107"/>
      <c r="FH117" s="107"/>
      <c r="FI117" s="107"/>
      <c r="FJ117" s="107"/>
      <c r="FK117" s="107"/>
      <c r="FL117" s="107"/>
      <c r="FM117" s="107"/>
      <c r="FN117" s="107"/>
      <c r="FO117" s="107"/>
      <c r="FP117" s="107"/>
      <c r="FQ117" s="107"/>
      <c r="FR117" s="107"/>
      <c r="FS117" s="107"/>
      <c r="FT117" s="107"/>
      <c r="FU117" s="107"/>
      <c r="FV117" s="107"/>
      <c r="FW117" s="107"/>
      <c r="FX117" s="107"/>
      <c r="FY117" s="107"/>
      <c r="FZ117" s="107"/>
      <c r="GA117" s="107"/>
      <c r="GB117" s="107"/>
      <c r="GC117" s="107"/>
      <c r="GD117" s="107"/>
      <c r="GE117" s="107"/>
      <c r="GF117" s="107"/>
      <c r="GG117" s="107"/>
      <c r="GH117" s="107"/>
      <c r="GI117" s="107"/>
      <c r="GJ117" s="107"/>
      <c r="GK117" s="107"/>
      <c r="GL117" s="107"/>
      <c r="GM117" s="107"/>
      <c r="GN117" s="107"/>
      <c r="GO117" s="107"/>
      <c r="GP117" s="107"/>
      <c r="GQ117" s="107"/>
      <c r="GR117" s="107"/>
      <c r="GS117" s="107"/>
      <c r="GT117" s="107"/>
      <c r="GU117" s="107"/>
      <c r="GV117" s="107"/>
      <c r="GW117" s="107"/>
      <c r="GX117" s="107"/>
      <c r="GY117" s="107"/>
      <c r="GZ117" s="107"/>
      <c r="HA117" s="107"/>
      <c r="HB117" s="107"/>
      <c r="HC117" s="107"/>
      <c r="HD117" s="107"/>
      <c r="HE117" s="107"/>
      <c r="HF117" s="107"/>
      <c r="HG117" s="107"/>
      <c r="HH117" s="107"/>
      <c r="HI117" s="107"/>
      <c r="HJ117" s="107"/>
      <c r="HK117" s="107"/>
      <c r="HL117" s="107"/>
      <c r="HM117" s="107"/>
      <c r="HN117" s="107"/>
      <c r="HO117" s="107"/>
      <c r="HP117" s="107"/>
    </row>
    <row r="118" spans="1:224" ht="36" x14ac:dyDescent="0.25">
      <c r="A118" s="42" t="s">
        <v>75</v>
      </c>
      <c r="B118" s="43" t="s">
        <v>286</v>
      </c>
      <c r="C118" s="58" t="s">
        <v>287</v>
      </c>
      <c r="D118" s="59" t="s">
        <v>953</v>
      </c>
      <c r="E118" s="73" t="s">
        <v>7</v>
      </c>
      <c r="F118" s="46">
        <v>88.74</v>
      </c>
      <c r="G118" s="47">
        <v>35.15</v>
      </c>
      <c r="H118" s="47">
        <v>41.097380000000001</v>
      </c>
      <c r="I118" s="47">
        <v>29.61</v>
      </c>
      <c r="J118" s="47">
        <v>36.515052000000004</v>
      </c>
      <c r="K118" s="47">
        <v>0</v>
      </c>
      <c r="L118" s="47">
        <v>0</v>
      </c>
      <c r="M118" s="48">
        <v>64.759999999999991</v>
      </c>
      <c r="N118" s="47">
        <v>77.612432000000013</v>
      </c>
      <c r="O118" s="47">
        <v>5746.8023999999987</v>
      </c>
      <c r="P118" s="49">
        <v>6887.3272156800003</v>
      </c>
      <c r="Q118" s="302">
        <f t="shared" si="1"/>
        <v>1.9466940700714503E-3</v>
      </c>
    </row>
    <row r="119" spans="1:224" ht="36" x14ac:dyDescent="0.25">
      <c r="A119" s="42" t="s">
        <v>1003</v>
      </c>
      <c r="B119" s="43" t="s">
        <v>328</v>
      </c>
      <c r="C119" s="45" t="s">
        <v>329</v>
      </c>
      <c r="D119" s="59" t="s">
        <v>1005</v>
      </c>
      <c r="E119" s="73" t="s">
        <v>229</v>
      </c>
      <c r="F119" s="46">
        <v>400</v>
      </c>
      <c r="G119" s="47">
        <v>14.383732999999999</v>
      </c>
      <c r="H119" s="47">
        <v>16.817460623599999</v>
      </c>
      <c r="I119" s="47">
        <v>0.182648</v>
      </c>
      <c r="J119" s="47">
        <v>0.22524151360000003</v>
      </c>
      <c r="K119" s="47">
        <v>0</v>
      </c>
      <c r="L119" s="47">
        <v>0</v>
      </c>
      <c r="M119" s="48">
        <v>14.566381</v>
      </c>
      <c r="N119" s="47">
        <v>17.042702137199999</v>
      </c>
      <c r="O119" s="47">
        <v>5826.5523999999996</v>
      </c>
      <c r="P119" s="49">
        <v>6817.0808548799996</v>
      </c>
      <c r="Q119" s="302">
        <f t="shared" si="1"/>
        <v>1.9268390276535245E-3</v>
      </c>
    </row>
    <row r="120" spans="1:224" ht="48" x14ac:dyDescent="0.2">
      <c r="A120" s="102" t="s">
        <v>1348</v>
      </c>
      <c r="B120" s="103" t="s">
        <v>1069</v>
      </c>
      <c r="C120" s="94"/>
      <c r="D120" s="105" t="s">
        <v>705</v>
      </c>
      <c r="E120" s="95" t="s">
        <v>1046</v>
      </c>
      <c r="F120" s="97">
        <v>2</v>
      </c>
      <c r="G120" s="241">
        <v>2851.4800000000005</v>
      </c>
      <c r="H120" s="242">
        <v>3333.9504160000006</v>
      </c>
      <c r="I120" s="241">
        <v>57.27</v>
      </c>
      <c r="J120" s="242">
        <v>70.625364000000005</v>
      </c>
      <c r="K120" s="241">
        <v>0</v>
      </c>
      <c r="L120" s="242">
        <v>0</v>
      </c>
      <c r="M120" s="243">
        <v>2908.7500000000005</v>
      </c>
      <c r="N120" s="242">
        <v>3404.5757800000006</v>
      </c>
      <c r="O120" s="47">
        <v>5817.5000000000009</v>
      </c>
      <c r="P120" s="49">
        <v>6809.1515600000012</v>
      </c>
      <c r="Q120" s="302">
        <f t="shared" si="1"/>
        <v>1.9245978227797964E-3</v>
      </c>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S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CW120" s="98"/>
      <c r="CX120" s="98"/>
      <c r="CY120" s="98"/>
      <c r="CZ120" s="98"/>
      <c r="DA120" s="98"/>
      <c r="DB120" s="98"/>
      <c r="DC120" s="98"/>
      <c r="DD120" s="98"/>
      <c r="DE120" s="98"/>
      <c r="DF120" s="98"/>
      <c r="DG120" s="98"/>
      <c r="DH120" s="98"/>
      <c r="DI120" s="98"/>
      <c r="DJ120" s="98"/>
      <c r="DK120" s="98"/>
      <c r="DL120" s="98"/>
      <c r="DM120" s="98"/>
      <c r="DN120" s="98"/>
      <c r="DO120" s="98"/>
      <c r="DP120" s="98"/>
      <c r="DQ120" s="98"/>
      <c r="DR120" s="98"/>
      <c r="DS120" s="98"/>
      <c r="DT120" s="98"/>
      <c r="DU120" s="98"/>
      <c r="DV120" s="98"/>
      <c r="DW120" s="98"/>
      <c r="DX120" s="98"/>
      <c r="DY120" s="98"/>
      <c r="DZ120" s="98"/>
      <c r="EA120" s="98"/>
      <c r="EB120" s="98"/>
      <c r="EC120" s="98"/>
      <c r="ED120" s="98"/>
      <c r="EE120" s="98"/>
      <c r="EF120" s="98"/>
      <c r="EG120" s="98"/>
      <c r="EH120" s="98"/>
      <c r="EI120" s="98"/>
      <c r="EJ120" s="98"/>
      <c r="EK120" s="98"/>
      <c r="EL120" s="98"/>
      <c r="EM120" s="98"/>
      <c r="EN120" s="98"/>
      <c r="EO120" s="98"/>
      <c r="EP120" s="98"/>
      <c r="EQ120" s="98"/>
      <c r="ER120" s="98"/>
      <c r="ES120" s="98"/>
      <c r="ET120" s="98"/>
      <c r="EU120" s="98"/>
      <c r="EV120" s="98"/>
      <c r="EW120" s="98"/>
      <c r="EX120" s="98"/>
      <c r="EY120" s="98"/>
      <c r="EZ120" s="98"/>
      <c r="FA120" s="98"/>
      <c r="FB120" s="98"/>
      <c r="FC120" s="98"/>
      <c r="FD120" s="98"/>
      <c r="FE120" s="98"/>
      <c r="FF120" s="98"/>
      <c r="FG120" s="98"/>
      <c r="FH120" s="98"/>
      <c r="FI120" s="98"/>
      <c r="FJ120" s="98"/>
      <c r="FK120" s="98"/>
      <c r="FL120" s="98"/>
      <c r="FM120" s="98"/>
      <c r="FN120" s="98"/>
      <c r="FO120" s="98"/>
      <c r="FP120" s="98"/>
      <c r="FQ120" s="98"/>
      <c r="FR120" s="98"/>
      <c r="FS120" s="98"/>
      <c r="FT120" s="98"/>
      <c r="FU120" s="98"/>
      <c r="FV120" s="98"/>
      <c r="FW120" s="98"/>
      <c r="FX120" s="98"/>
      <c r="FY120" s="98"/>
      <c r="FZ120" s="98"/>
      <c r="GA120" s="98"/>
      <c r="GB120" s="98"/>
      <c r="GC120" s="98"/>
      <c r="GD120" s="98"/>
      <c r="GE120" s="98"/>
      <c r="GF120" s="98"/>
      <c r="GG120" s="98"/>
      <c r="GH120" s="98"/>
      <c r="GI120" s="98"/>
      <c r="GJ120" s="98"/>
      <c r="GK120" s="98"/>
      <c r="GL120" s="98"/>
      <c r="GM120" s="98"/>
      <c r="GN120" s="98"/>
      <c r="GO120" s="98"/>
      <c r="GP120" s="98"/>
      <c r="GQ120" s="98"/>
      <c r="GR120" s="98"/>
      <c r="GS120" s="98"/>
      <c r="GT120" s="98"/>
      <c r="GU120" s="98"/>
      <c r="GV120" s="98"/>
      <c r="GW120" s="98"/>
      <c r="GX120" s="98"/>
      <c r="GY120" s="98"/>
      <c r="GZ120" s="98"/>
      <c r="HA120" s="98"/>
      <c r="HB120" s="98"/>
      <c r="HC120" s="98"/>
      <c r="HD120" s="98"/>
      <c r="HE120" s="98"/>
      <c r="HF120" s="98"/>
      <c r="HG120" s="98"/>
      <c r="HH120" s="98"/>
      <c r="HI120" s="98"/>
      <c r="HJ120" s="98"/>
      <c r="HK120" s="98"/>
      <c r="HL120" s="98"/>
      <c r="HM120" s="98"/>
      <c r="HN120" s="98"/>
      <c r="HO120" s="98"/>
      <c r="HP120" s="98"/>
    </row>
    <row r="121" spans="1:224" ht="36" x14ac:dyDescent="0.25">
      <c r="A121" s="102" t="s">
        <v>1422</v>
      </c>
      <c r="B121" s="103" t="s">
        <v>1224</v>
      </c>
      <c r="C121" s="110"/>
      <c r="D121" s="105" t="s">
        <v>1225</v>
      </c>
      <c r="E121" s="95" t="s">
        <v>539</v>
      </c>
      <c r="F121" s="97">
        <v>26</v>
      </c>
      <c r="G121" s="241">
        <v>178.79000000000002</v>
      </c>
      <c r="H121" s="242">
        <v>209.04126800000003</v>
      </c>
      <c r="I121" s="241">
        <v>36.81</v>
      </c>
      <c r="J121" s="242">
        <v>45.394092000000008</v>
      </c>
      <c r="K121" s="241">
        <v>0</v>
      </c>
      <c r="L121" s="242">
        <v>0</v>
      </c>
      <c r="M121" s="243">
        <v>215.60000000000002</v>
      </c>
      <c r="N121" s="242">
        <v>254.43536000000003</v>
      </c>
      <c r="O121" s="47">
        <v>5605.6</v>
      </c>
      <c r="P121" s="49">
        <v>6615.3193600000004</v>
      </c>
      <c r="Q121" s="302">
        <f t="shared" si="1"/>
        <v>1.869811403823274E-3</v>
      </c>
    </row>
    <row r="122" spans="1:224" ht="24" x14ac:dyDescent="0.25">
      <c r="A122" s="72" t="s">
        <v>261</v>
      </c>
      <c r="B122" s="43" t="s">
        <v>251</v>
      </c>
      <c r="C122" s="45" t="s">
        <v>252</v>
      </c>
      <c r="D122" s="59" t="s">
        <v>253</v>
      </c>
      <c r="E122" s="73" t="s">
        <v>229</v>
      </c>
      <c r="F122" s="46">
        <v>280</v>
      </c>
      <c r="G122" s="47">
        <v>14.787765</v>
      </c>
      <c r="H122" s="47">
        <v>17.289854838</v>
      </c>
      <c r="I122" s="47">
        <v>5.0279749999999996</v>
      </c>
      <c r="J122" s="47">
        <v>6.2004987700000003</v>
      </c>
      <c r="K122" s="47">
        <v>0</v>
      </c>
      <c r="L122" s="47">
        <v>0</v>
      </c>
      <c r="M122" s="48">
        <v>19.815739999999998</v>
      </c>
      <c r="N122" s="47">
        <v>23.490353607999999</v>
      </c>
      <c r="O122" s="47">
        <v>5548.4071999999996</v>
      </c>
      <c r="P122" s="49">
        <v>6577.2990102399999</v>
      </c>
      <c r="Q122" s="302">
        <f t="shared" si="1"/>
        <v>1.8590650014668807E-3</v>
      </c>
    </row>
    <row r="123" spans="1:224" ht="192" x14ac:dyDescent="0.25">
      <c r="A123" s="42" t="s">
        <v>1660</v>
      </c>
      <c r="B123" s="45" t="s">
        <v>1519</v>
      </c>
      <c r="C123" s="45"/>
      <c r="D123" s="44" t="s">
        <v>1520</v>
      </c>
      <c r="E123" s="45" t="s">
        <v>42</v>
      </c>
      <c r="F123" s="46">
        <v>1</v>
      </c>
      <c r="G123" s="47">
        <v>1430.0403000000001</v>
      </c>
      <c r="H123" s="47">
        <v>1672.0031187600002</v>
      </c>
      <c r="I123" s="47">
        <v>249.83999999999997</v>
      </c>
      <c r="J123" s="47">
        <v>308.102688</v>
      </c>
      <c r="K123" s="47">
        <v>4062.09</v>
      </c>
      <c r="L123" s="47">
        <v>4574.3195490000007</v>
      </c>
      <c r="M123" s="48">
        <v>5741.9703</v>
      </c>
      <c r="N123" s="47">
        <v>6554.4253557600005</v>
      </c>
      <c r="O123" s="47">
        <v>5741.9703</v>
      </c>
      <c r="P123" s="49">
        <v>6554.4253557600005</v>
      </c>
      <c r="Q123" s="302">
        <f t="shared" si="1"/>
        <v>1.8525997928100734E-3</v>
      </c>
    </row>
    <row r="124" spans="1:224" ht="48" x14ac:dyDescent="0.25">
      <c r="A124" s="102" t="s">
        <v>523</v>
      </c>
      <c r="B124" s="103" t="s">
        <v>1185</v>
      </c>
      <c r="C124" s="110"/>
      <c r="D124" s="105" t="s">
        <v>699</v>
      </c>
      <c r="E124" s="95" t="s">
        <v>539</v>
      </c>
      <c r="F124" s="97">
        <v>25</v>
      </c>
      <c r="G124" s="241">
        <v>147.78000000000006</v>
      </c>
      <c r="H124" s="242">
        <v>172.78437600000007</v>
      </c>
      <c r="I124" s="241">
        <v>72.329999999999984</v>
      </c>
      <c r="J124" s="242">
        <v>89.197355999999985</v>
      </c>
      <c r="K124" s="241">
        <v>0</v>
      </c>
      <c r="L124" s="242">
        <v>0</v>
      </c>
      <c r="M124" s="243">
        <v>220.11000000000004</v>
      </c>
      <c r="N124" s="242">
        <v>261.98173200000008</v>
      </c>
      <c r="O124" s="47">
        <v>5502.7500000000009</v>
      </c>
      <c r="P124" s="49">
        <v>6549.5433000000021</v>
      </c>
      <c r="Q124" s="302">
        <f t="shared" si="1"/>
        <v>1.851219886106046E-3</v>
      </c>
    </row>
    <row r="125" spans="1:224" ht="24" x14ac:dyDescent="0.25">
      <c r="A125" s="42" t="s">
        <v>1770</v>
      </c>
      <c r="B125" s="43" t="s">
        <v>226</v>
      </c>
      <c r="C125" s="45" t="s">
        <v>227</v>
      </c>
      <c r="D125" s="59" t="s">
        <v>228</v>
      </c>
      <c r="E125" s="73" t="s">
        <v>229</v>
      </c>
      <c r="F125" s="46">
        <v>298.31502590673574</v>
      </c>
      <c r="G125" s="47">
        <v>15.780000000000001</v>
      </c>
      <c r="H125" s="47">
        <v>18.449976000000003</v>
      </c>
      <c r="I125" s="47">
        <v>2.58</v>
      </c>
      <c r="J125" s="47">
        <v>3.1816560000000003</v>
      </c>
      <c r="K125" s="47">
        <v>0</v>
      </c>
      <c r="L125" s="47">
        <v>0</v>
      </c>
      <c r="M125" s="48">
        <v>18.36</v>
      </c>
      <c r="N125" s="47">
        <v>21.631632000000003</v>
      </c>
      <c r="O125" s="47">
        <v>5477.0638756476683</v>
      </c>
      <c r="P125" s="49">
        <v>6453.0408604849745</v>
      </c>
      <c r="Q125" s="302">
        <f t="shared" si="1"/>
        <v>1.8239435972252679E-3</v>
      </c>
    </row>
    <row r="126" spans="1:224" ht="72" x14ac:dyDescent="0.25">
      <c r="A126" s="42" t="s">
        <v>1949</v>
      </c>
      <c r="B126" s="43" t="s">
        <v>1855</v>
      </c>
      <c r="C126" s="51"/>
      <c r="D126" s="44" t="s">
        <v>1856</v>
      </c>
      <c r="E126" s="73" t="s">
        <v>8</v>
      </c>
      <c r="F126" s="88">
        <v>8</v>
      </c>
      <c r="G126" s="47">
        <v>405</v>
      </c>
      <c r="H126" s="47">
        <v>473.52600000000001</v>
      </c>
      <c r="I126" s="47">
        <v>270</v>
      </c>
      <c r="J126" s="47">
        <v>332.964</v>
      </c>
      <c r="K126" s="47">
        <v>0</v>
      </c>
      <c r="L126" s="47">
        <v>0</v>
      </c>
      <c r="M126" s="48">
        <v>675</v>
      </c>
      <c r="N126" s="47">
        <v>806.49</v>
      </c>
      <c r="O126" s="47">
        <v>5400</v>
      </c>
      <c r="P126" s="49">
        <v>6451.92</v>
      </c>
      <c r="Q126" s="302">
        <f t="shared" si="1"/>
        <v>1.8236267874685731E-3</v>
      </c>
    </row>
    <row r="127" spans="1:224" ht="36" x14ac:dyDescent="0.25">
      <c r="A127" s="42" t="s">
        <v>1779</v>
      </c>
      <c r="B127" s="74" t="s">
        <v>248</v>
      </c>
      <c r="C127" s="58" t="s">
        <v>249</v>
      </c>
      <c r="D127" s="59" t="s">
        <v>250</v>
      </c>
      <c r="E127" s="45" t="s">
        <v>7</v>
      </c>
      <c r="F127" s="46">
        <v>71.08</v>
      </c>
      <c r="G127" s="47">
        <v>37.92</v>
      </c>
      <c r="H127" s="47">
        <v>44.336064</v>
      </c>
      <c r="I127" s="47">
        <v>37.340429999999998</v>
      </c>
      <c r="J127" s="47">
        <v>46.048218276</v>
      </c>
      <c r="K127" s="47">
        <v>0</v>
      </c>
      <c r="L127" s="47">
        <v>0</v>
      </c>
      <c r="M127" s="48">
        <v>75.260429999999999</v>
      </c>
      <c r="N127" s="47">
        <v>90.384282275999993</v>
      </c>
      <c r="O127" s="47">
        <v>5349.5113644000003</v>
      </c>
      <c r="P127" s="49">
        <v>6424.514784178079</v>
      </c>
      <c r="Q127" s="302">
        <f t="shared" si="1"/>
        <v>1.8158807388986571E-3</v>
      </c>
      <c r="HM127" s="172"/>
      <c r="HN127" s="173"/>
      <c r="HO127" s="129"/>
      <c r="HP127" s="174"/>
    </row>
    <row r="128" spans="1:224" ht="24" x14ac:dyDescent="0.25">
      <c r="A128" s="72" t="s">
        <v>277</v>
      </c>
      <c r="B128" s="43" t="s">
        <v>915</v>
      </c>
      <c r="C128" s="58" t="s">
        <v>916</v>
      </c>
      <c r="D128" s="59" t="s">
        <v>920</v>
      </c>
      <c r="E128" s="56" t="s">
        <v>229</v>
      </c>
      <c r="F128" s="46">
        <v>350</v>
      </c>
      <c r="G128" s="47">
        <v>14.574105000000003</v>
      </c>
      <c r="H128" s="47">
        <v>17.040043566000005</v>
      </c>
      <c r="I128" s="47">
        <v>0.72862499999999997</v>
      </c>
      <c r="J128" s="47">
        <v>0.89854034999999999</v>
      </c>
      <c r="K128" s="47">
        <v>0</v>
      </c>
      <c r="L128" s="47">
        <v>0</v>
      </c>
      <c r="M128" s="48">
        <v>15.302730000000002</v>
      </c>
      <c r="N128" s="47">
        <v>17.938583916000006</v>
      </c>
      <c r="O128" s="47">
        <v>5355.9555000000009</v>
      </c>
      <c r="P128" s="49">
        <v>6278.5043706000024</v>
      </c>
      <c r="Q128" s="302">
        <f t="shared" si="1"/>
        <v>1.7746110856093501E-3</v>
      </c>
    </row>
    <row r="129" spans="1:224" ht="24" x14ac:dyDescent="0.25">
      <c r="A129" s="42" t="s">
        <v>1905</v>
      </c>
      <c r="B129" s="43" t="s">
        <v>1900</v>
      </c>
      <c r="C129" s="43" t="s">
        <v>1901</v>
      </c>
      <c r="D129" s="44" t="s">
        <v>1903</v>
      </c>
      <c r="E129" s="46" t="s">
        <v>42</v>
      </c>
      <c r="F129" s="46">
        <v>1</v>
      </c>
      <c r="G129" s="47">
        <v>169.56</v>
      </c>
      <c r="H129" s="47">
        <v>198.24955199999999</v>
      </c>
      <c r="I129" s="47">
        <v>4921.5600000000004</v>
      </c>
      <c r="J129" s="47">
        <v>6069.2677920000006</v>
      </c>
      <c r="K129" s="47">
        <v>0</v>
      </c>
      <c r="L129" s="47">
        <v>0</v>
      </c>
      <c r="M129" s="48">
        <v>5091.1200000000008</v>
      </c>
      <c r="N129" s="47">
        <v>6267.5173440000008</v>
      </c>
      <c r="O129" s="47">
        <v>5091.1200000000008</v>
      </c>
      <c r="P129" s="49">
        <v>6267.5173440000008</v>
      </c>
      <c r="Q129" s="302">
        <f t="shared" si="1"/>
        <v>1.7715056168461922E-3</v>
      </c>
    </row>
    <row r="130" spans="1:224" ht="24" x14ac:dyDescent="0.25">
      <c r="A130" s="42" t="s">
        <v>1781</v>
      </c>
      <c r="B130" s="43" t="s">
        <v>293</v>
      </c>
      <c r="C130" s="58" t="s">
        <v>294</v>
      </c>
      <c r="D130" s="59" t="s">
        <v>295</v>
      </c>
      <c r="E130" s="73" t="s">
        <v>229</v>
      </c>
      <c r="F130" s="46">
        <v>298.31502590673574</v>
      </c>
      <c r="G130" s="47">
        <v>15.600287</v>
      </c>
      <c r="H130" s="47">
        <v>18.239855560399999</v>
      </c>
      <c r="I130" s="47">
        <v>2.0920329999999998</v>
      </c>
      <c r="J130" s="47">
        <v>2.5798950956</v>
      </c>
      <c r="K130" s="47">
        <v>0</v>
      </c>
      <c r="L130" s="47">
        <v>0</v>
      </c>
      <c r="M130" s="48">
        <v>17.692319999999999</v>
      </c>
      <c r="N130" s="47">
        <v>20.819750656</v>
      </c>
      <c r="O130" s="47">
        <v>5277.8848991502582</v>
      </c>
      <c r="P130" s="49">
        <v>6210.8444563164185</v>
      </c>
      <c r="Q130" s="302">
        <f t="shared" si="1"/>
        <v>1.7554870989316834E-3</v>
      </c>
    </row>
    <row r="131" spans="1:224" ht="36" x14ac:dyDescent="0.25">
      <c r="A131" s="42" t="s">
        <v>1664</v>
      </c>
      <c r="B131" s="45" t="s">
        <v>1527</v>
      </c>
      <c r="C131" s="45"/>
      <c r="D131" s="44" t="s">
        <v>1528</v>
      </c>
      <c r="E131" s="45" t="s">
        <v>42</v>
      </c>
      <c r="F131" s="46">
        <v>3</v>
      </c>
      <c r="G131" s="47">
        <v>836.35682499999996</v>
      </c>
      <c r="H131" s="47">
        <v>977.86839979000001</v>
      </c>
      <c r="I131" s="47">
        <v>12.492000000000001</v>
      </c>
      <c r="J131" s="47">
        <v>15.405134400000001</v>
      </c>
      <c r="K131" s="47">
        <v>951.51</v>
      </c>
      <c r="L131" s="47">
        <v>1071.4954110000001</v>
      </c>
      <c r="M131" s="48">
        <v>1800.3588249999998</v>
      </c>
      <c r="N131" s="47">
        <v>2064.7689451900001</v>
      </c>
      <c r="O131" s="47">
        <v>5401.0764749999998</v>
      </c>
      <c r="P131" s="49">
        <v>6194.3068355699997</v>
      </c>
      <c r="Q131" s="302">
        <f t="shared" si="1"/>
        <v>1.7508127619600277E-3</v>
      </c>
    </row>
    <row r="132" spans="1:224" ht="84" x14ac:dyDescent="0.25">
      <c r="A132" s="102" t="s">
        <v>1417</v>
      </c>
      <c r="B132" s="103" t="s">
        <v>1214</v>
      </c>
      <c r="C132" s="110"/>
      <c r="D132" s="105" t="s">
        <v>1215</v>
      </c>
      <c r="E132" s="95" t="s">
        <v>539</v>
      </c>
      <c r="F132" s="97">
        <v>15</v>
      </c>
      <c r="G132" s="241">
        <v>261.32</v>
      </c>
      <c r="H132" s="242">
        <v>305.53534400000001</v>
      </c>
      <c r="I132" s="241">
        <v>82.47999999999999</v>
      </c>
      <c r="J132" s="242">
        <v>101.71433599999999</v>
      </c>
      <c r="K132" s="241">
        <v>0</v>
      </c>
      <c r="L132" s="242">
        <v>0</v>
      </c>
      <c r="M132" s="243">
        <v>343.79999999999995</v>
      </c>
      <c r="N132" s="242">
        <v>407.24968000000001</v>
      </c>
      <c r="O132" s="47">
        <v>5156.9999999999991</v>
      </c>
      <c r="P132" s="49">
        <v>6108.7452000000003</v>
      </c>
      <c r="Q132" s="302">
        <f t="shared" si="1"/>
        <v>1.7266288770691619E-3</v>
      </c>
    </row>
    <row r="133" spans="1:224" ht="36" x14ac:dyDescent="0.25">
      <c r="A133" s="102" t="s">
        <v>508</v>
      </c>
      <c r="B133" s="103" t="s">
        <v>1139</v>
      </c>
      <c r="C133" s="110"/>
      <c r="D133" s="105" t="s">
        <v>718</v>
      </c>
      <c r="E133" s="95" t="s">
        <v>1046</v>
      </c>
      <c r="F133" s="97">
        <v>44</v>
      </c>
      <c r="G133" s="241">
        <v>66.489999999999995</v>
      </c>
      <c r="H133" s="242">
        <v>77.740107999999992</v>
      </c>
      <c r="I133" s="241">
        <v>49.519999999999996</v>
      </c>
      <c r="J133" s="242">
        <v>61.068064</v>
      </c>
      <c r="K133" s="241">
        <v>0</v>
      </c>
      <c r="L133" s="242">
        <v>0</v>
      </c>
      <c r="M133" s="243">
        <v>116.00999999999999</v>
      </c>
      <c r="N133" s="242">
        <v>138.80817199999998</v>
      </c>
      <c r="O133" s="47">
        <v>5104.4399999999996</v>
      </c>
      <c r="P133" s="49">
        <v>6107.5595679999997</v>
      </c>
      <c r="Q133" s="302">
        <f t="shared" si="1"/>
        <v>1.7262937597280787E-3</v>
      </c>
    </row>
    <row r="134" spans="1:224" ht="36" x14ac:dyDescent="0.2">
      <c r="A134" s="204" t="s">
        <v>1622</v>
      </c>
      <c r="B134" s="258" t="s">
        <v>899</v>
      </c>
      <c r="C134" s="268" t="s">
        <v>900</v>
      </c>
      <c r="D134" s="276" t="s">
        <v>1037</v>
      </c>
      <c r="E134" s="282" t="s">
        <v>9</v>
      </c>
      <c r="F134" s="260">
        <v>125</v>
      </c>
      <c r="G134" s="47">
        <v>24.110000000000003</v>
      </c>
      <c r="H134" s="47">
        <v>28.189412000000004</v>
      </c>
      <c r="I134" s="47">
        <v>16.079999999999998</v>
      </c>
      <c r="J134" s="47">
        <v>19.829855999999999</v>
      </c>
      <c r="K134" s="47">
        <v>0</v>
      </c>
      <c r="L134" s="47">
        <v>0</v>
      </c>
      <c r="M134" s="48">
        <v>40.19</v>
      </c>
      <c r="N134" s="47">
        <v>48.019268000000004</v>
      </c>
      <c r="O134" s="47">
        <v>5023.75</v>
      </c>
      <c r="P134" s="49">
        <v>6002.4085000000005</v>
      </c>
      <c r="Q134" s="302">
        <f t="shared" si="1"/>
        <v>1.696572947266714E-3</v>
      </c>
      <c r="R134" s="106"/>
      <c r="S134" s="106"/>
      <c r="T134" s="106"/>
      <c r="U134" s="106"/>
      <c r="V134" s="106"/>
      <c r="W134" s="106"/>
      <c r="X134" s="106"/>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c r="AV134" s="107"/>
      <c r="AW134" s="107"/>
      <c r="AX134" s="107"/>
      <c r="AY134" s="107"/>
      <c r="AZ134" s="107"/>
      <c r="BA134" s="107"/>
      <c r="BB134" s="107"/>
      <c r="BC134" s="107"/>
      <c r="BD134" s="107"/>
      <c r="BE134" s="107"/>
      <c r="BF134" s="107"/>
      <c r="BG134" s="107"/>
      <c r="BH134" s="107"/>
      <c r="BI134" s="107"/>
      <c r="BJ134" s="107"/>
      <c r="BK134" s="107"/>
      <c r="BL134" s="107"/>
      <c r="BM134" s="107"/>
      <c r="BN134" s="107"/>
      <c r="BO134" s="107"/>
      <c r="BP134" s="107"/>
      <c r="BQ134" s="107"/>
      <c r="BR134" s="107"/>
      <c r="BS134" s="107"/>
      <c r="BT134" s="107"/>
      <c r="BU134" s="107"/>
      <c r="BV134" s="107"/>
      <c r="BW134" s="107"/>
      <c r="BX134" s="107"/>
      <c r="BY134" s="107"/>
      <c r="BZ134" s="107"/>
      <c r="CA134" s="107"/>
      <c r="CB134" s="107"/>
      <c r="CC134" s="107"/>
      <c r="CD134" s="107"/>
      <c r="CE134" s="107"/>
      <c r="CF134" s="107"/>
      <c r="CG134" s="107"/>
      <c r="CH134" s="107"/>
      <c r="CI134" s="107"/>
      <c r="CJ134" s="107"/>
      <c r="CK134" s="107"/>
      <c r="CL134" s="107"/>
      <c r="CM134" s="107"/>
      <c r="CN134" s="107"/>
      <c r="CO134" s="107"/>
      <c r="CP134" s="107"/>
      <c r="CQ134" s="107"/>
      <c r="CR134" s="107"/>
      <c r="CS134" s="107"/>
      <c r="CT134" s="107"/>
      <c r="CU134" s="107"/>
      <c r="CV134" s="107"/>
      <c r="CW134" s="107"/>
      <c r="CX134" s="107"/>
      <c r="CY134" s="107"/>
      <c r="CZ134" s="107"/>
      <c r="DA134" s="107"/>
      <c r="DB134" s="107"/>
      <c r="DC134" s="107"/>
      <c r="DD134" s="107"/>
      <c r="DE134" s="107"/>
      <c r="DF134" s="107"/>
      <c r="DG134" s="107"/>
      <c r="DH134" s="107"/>
      <c r="DI134" s="107"/>
      <c r="DJ134" s="107"/>
      <c r="DK134" s="107"/>
      <c r="DL134" s="107"/>
      <c r="DM134" s="107"/>
      <c r="DN134" s="107"/>
      <c r="DO134" s="107"/>
      <c r="DP134" s="107"/>
      <c r="DQ134" s="107"/>
      <c r="DR134" s="107"/>
      <c r="DS134" s="107"/>
      <c r="DT134" s="107"/>
      <c r="DU134" s="107"/>
      <c r="DV134" s="107"/>
      <c r="DW134" s="107"/>
      <c r="DX134" s="107"/>
      <c r="DY134" s="107"/>
      <c r="DZ134" s="107"/>
      <c r="EA134" s="107"/>
      <c r="EB134" s="107"/>
      <c r="EC134" s="107"/>
      <c r="ED134" s="107"/>
      <c r="EE134" s="107"/>
      <c r="EF134" s="107"/>
      <c r="EG134" s="107"/>
      <c r="EH134" s="107"/>
      <c r="EI134" s="107"/>
      <c r="EJ134" s="107"/>
      <c r="EK134" s="107"/>
      <c r="EL134" s="107"/>
      <c r="EM134" s="107"/>
      <c r="EN134" s="107"/>
      <c r="EO134" s="107"/>
      <c r="EP134" s="107"/>
      <c r="EQ134" s="107"/>
      <c r="ER134" s="107"/>
      <c r="ES134" s="107"/>
      <c r="ET134" s="107"/>
      <c r="EU134" s="107"/>
      <c r="EV134" s="107"/>
      <c r="EW134" s="107"/>
      <c r="EX134" s="107"/>
      <c r="EY134" s="107"/>
      <c r="EZ134" s="107"/>
      <c r="FA134" s="107"/>
      <c r="FB134" s="107"/>
      <c r="FC134" s="107"/>
      <c r="FD134" s="107"/>
      <c r="FE134" s="107"/>
      <c r="FF134" s="107"/>
      <c r="FG134" s="107"/>
      <c r="FH134" s="107"/>
      <c r="FI134" s="107"/>
      <c r="FJ134" s="107"/>
      <c r="FK134" s="107"/>
      <c r="FL134" s="107"/>
      <c r="FM134" s="107"/>
      <c r="FN134" s="107"/>
      <c r="FO134" s="107"/>
      <c r="FP134" s="107"/>
      <c r="FQ134" s="107"/>
      <c r="FR134" s="107"/>
      <c r="FS134" s="107"/>
      <c r="FT134" s="107"/>
      <c r="FU134" s="107"/>
      <c r="FV134" s="107"/>
      <c r="FW134" s="107"/>
      <c r="FX134" s="107"/>
      <c r="FY134" s="107"/>
      <c r="FZ134" s="107"/>
      <c r="GA134" s="107"/>
      <c r="GB134" s="107"/>
      <c r="GC134" s="107"/>
      <c r="GD134" s="107"/>
      <c r="GE134" s="107"/>
      <c r="GF134" s="107"/>
      <c r="GG134" s="107"/>
      <c r="GH134" s="107"/>
      <c r="GI134" s="107"/>
      <c r="GJ134" s="107"/>
      <c r="GK134" s="107"/>
      <c r="GL134" s="107"/>
      <c r="GM134" s="107"/>
      <c r="GN134" s="107"/>
      <c r="GO134" s="107"/>
      <c r="GP134" s="107"/>
      <c r="GQ134" s="107"/>
      <c r="GR134" s="107"/>
      <c r="GS134" s="107"/>
      <c r="GT134" s="107"/>
      <c r="GU134" s="107"/>
      <c r="GV134" s="107"/>
      <c r="GW134" s="107"/>
      <c r="GX134" s="107"/>
      <c r="GY134" s="107"/>
      <c r="GZ134" s="107"/>
      <c r="HA134" s="107"/>
      <c r="HB134" s="107"/>
      <c r="HC134" s="107"/>
      <c r="HD134" s="107"/>
      <c r="HE134" s="107"/>
      <c r="HF134" s="107"/>
      <c r="HG134" s="107"/>
      <c r="HH134" s="107"/>
      <c r="HI134" s="107"/>
      <c r="HJ134" s="107"/>
      <c r="HK134" s="107"/>
      <c r="HL134" s="107"/>
      <c r="HM134" s="107"/>
      <c r="HN134" s="107"/>
      <c r="HO134" s="107"/>
      <c r="HP134" s="107"/>
    </row>
    <row r="135" spans="1:224" s="79" customFormat="1" ht="36" x14ac:dyDescent="0.2">
      <c r="A135" s="102" t="s">
        <v>1364</v>
      </c>
      <c r="B135" s="103" t="s">
        <v>1095</v>
      </c>
      <c r="C135" s="104"/>
      <c r="D135" s="105" t="s">
        <v>713</v>
      </c>
      <c r="E135" s="95" t="s">
        <v>42</v>
      </c>
      <c r="F135" s="97">
        <v>13</v>
      </c>
      <c r="G135" s="241">
        <v>353.33</v>
      </c>
      <c r="H135" s="242">
        <v>413.11343599999998</v>
      </c>
      <c r="I135" s="241">
        <v>35.07</v>
      </c>
      <c r="J135" s="242">
        <v>43.248324000000004</v>
      </c>
      <c r="K135" s="241">
        <v>0</v>
      </c>
      <c r="L135" s="242">
        <v>0</v>
      </c>
      <c r="M135" s="243">
        <v>388.4</v>
      </c>
      <c r="N135" s="242">
        <v>456.36176</v>
      </c>
      <c r="O135" s="47">
        <v>5049.2</v>
      </c>
      <c r="P135" s="49">
        <v>5932.7028799999998</v>
      </c>
      <c r="Q135" s="302">
        <f t="shared" si="1"/>
        <v>1.6768707445318526E-3</v>
      </c>
      <c r="R135" s="106"/>
      <c r="S135" s="106"/>
      <c r="T135" s="106"/>
      <c r="U135" s="106"/>
      <c r="V135" s="106"/>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7"/>
      <c r="BP135" s="107"/>
      <c r="BQ135" s="107"/>
      <c r="BR135" s="107"/>
      <c r="BS135" s="107"/>
      <c r="BT135" s="107"/>
      <c r="BU135" s="107"/>
      <c r="BV135" s="107"/>
      <c r="BW135" s="107"/>
      <c r="BX135" s="107"/>
      <c r="BY135" s="107"/>
      <c r="BZ135" s="107"/>
      <c r="CA135" s="107"/>
      <c r="CB135" s="107"/>
      <c r="CC135" s="107"/>
      <c r="CD135" s="107"/>
      <c r="CE135" s="107"/>
      <c r="CF135" s="107"/>
      <c r="CG135" s="107"/>
      <c r="CH135" s="107"/>
      <c r="CI135" s="107"/>
      <c r="CJ135" s="107"/>
      <c r="CK135" s="107"/>
      <c r="CL135" s="107"/>
      <c r="CM135" s="107"/>
      <c r="CN135" s="107"/>
      <c r="CO135" s="107"/>
      <c r="CP135" s="107"/>
      <c r="CQ135" s="107"/>
      <c r="CR135" s="107"/>
      <c r="CS135" s="107"/>
      <c r="CT135" s="107"/>
      <c r="CU135" s="107"/>
      <c r="CV135" s="107"/>
      <c r="CW135" s="107"/>
      <c r="CX135" s="107"/>
      <c r="CY135" s="107"/>
      <c r="CZ135" s="107"/>
      <c r="DA135" s="107"/>
      <c r="DB135" s="107"/>
      <c r="DC135" s="107"/>
      <c r="DD135" s="107"/>
      <c r="DE135" s="107"/>
      <c r="DF135" s="107"/>
      <c r="DG135" s="107"/>
      <c r="DH135" s="107"/>
      <c r="DI135" s="107"/>
      <c r="DJ135" s="107"/>
      <c r="DK135" s="107"/>
      <c r="DL135" s="107"/>
      <c r="DM135" s="107"/>
      <c r="DN135" s="107"/>
      <c r="DO135" s="107"/>
      <c r="DP135" s="107"/>
      <c r="DQ135" s="107"/>
      <c r="DR135" s="107"/>
      <c r="DS135" s="107"/>
      <c r="DT135" s="107"/>
      <c r="DU135" s="107"/>
      <c r="DV135" s="107"/>
      <c r="DW135" s="107"/>
      <c r="DX135" s="107"/>
      <c r="DY135" s="107"/>
      <c r="DZ135" s="107"/>
      <c r="EA135" s="107"/>
      <c r="EB135" s="107"/>
      <c r="EC135" s="107"/>
      <c r="ED135" s="107"/>
      <c r="EE135" s="107"/>
      <c r="EF135" s="107"/>
      <c r="EG135" s="107"/>
      <c r="EH135" s="107"/>
      <c r="EI135" s="107"/>
      <c r="EJ135" s="107"/>
      <c r="EK135" s="107"/>
      <c r="EL135" s="107"/>
      <c r="EM135" s="107"/>
      <c r="EN135" s="107"/>
      <c r="EO135" s="107"/>
      <c r="EP135" s="107"/>
      <c r="EQ135" s="107"/>
      <c r="ER135" s="107"/>
      <c r="ES135" s="107"/>
      <c r="ET135" s="107"/>
      <c r="EU135" s="107"/>
      <c r="EV135" s="107"/>
      <c r="EW135" s="107"/>
      <c r="EX135" s="107"/>
      <c r="EY135" s="107"/>
      <c r="EZ135" s="107"/>
      <c r="FA135" s="107"/>
      <c r="FB135" s="107"/>
      <c r="FC135" s="107"/>
      <c r="FD135" s="107"/>
      <c r="FE135" s="107"/>
      <c r="FF135" s="107"/>
      <c r="FG135" s="107"/>
      <c r="FH135" s="107"/>
      <c r="FI135" s="107"/>
      <c r="FJ135" s="107"/>
      <c r="FK135" s="107"/>
      <c r="FL135" s="107"/>
      <c r="FM135" s="107"/>
      <c r="FN135" s="107"/>
      <c r="FO135" s="107"/>
      <c r="FP135" s="107"/>
      <c r="FQ135" s="107"/>
      <c r="FR135" s="107"/>
      <c r="FS135" s="107"/>
      <c r="FT135" s="107"/>
      <c r="FU135" s="107"/>
      <c r="FV135" s="107"/>
      <c r="FW135" s="107"/>
      <c r="FX135" s="107"/>
      <c r="FY135" s="107"/>
      <c r="FZ135" s="107"/>
      <c r="GA135" s="107"/>
      <c r="GB135" s="107"/>
      <c r="GC135" s="107"/>
      <c r="GD135" s="107"/>
      <c r="GE135" s="107"/>
      <c r="GF135" s="107"/>
      <c r="GG135" s="107"/>
      <c r="GH135" s="107"/>
      <c r="GI135" s="107"/>
      <c r="GJ135" s="107"/>
      <c r="GK135" s="107"/>
      <c r="GL135" s="107"/>
      <c r="GM135" s="107"/>
      <c r="GN135" s="107"/>
      <c r="GO135" s="107"/>
      <c r="GP135" s="107"/>
      <c r="GQ135" s="107"/>
      <c r="GR135" s="107"/>
      <c r="GS135" s="107"/>
      <c r="GT135" s="107"/>
      <c r="GU135" s="107"/>
      <c r="GV135" s="107"/>
      <c r="GW135" s="107"/>
      <c r="GX135" s="107"/>
      <c r="GY135" s="107"/>
      <c r="GZ135" s="107"/>
      <c r="HA135" s="107"/>
      <c r="HB135" s="107"/>
      <c r="HC135" s="107"/>
      <c r="HD135" s="107"/>
      <c r="HE135" s="107"/>
      <c r="HF135" s="107"/>
      <c r="HG135" s="107"/>
      <c r="HH135" s="107"/>
      <c r="HI135" s="107"/>
      <c r="HJ135" s="107"/>
      <c r="HK135" s="107"/>
      <c r="HL135" s="107"/>
      <c r="HM135" s="107"/>
      <c r="HN135" s="107"/>
      <c r="HO135" s="107"/>
      <c r="HP135" s="107"/>
    </row>
    <row r="136" spans="1:224" ht="36" x14ac:dyDescent="0.25">
      <c r="A136" s="42" t="s">
        <v>1002</v>
      </c>
      <c r="B136" s="43" t="s">
        <v>998</v>
      </c>
      <c r="C136" s="45" t="s">
        <v>329</v>
      </c>
      <c r="D136" s="59" t="s">
        <v>999</v>
      </c>
      <c r="E136" s="73" t="s">
        <v>229</v>
      </c>
      <c r="F136" s="46">
        <v>400</v>
      </c>
      <c r="G136" s="47">
        <v>12.29</v>
      </c>
      <c r="H136" s="47">
        <v>14.369467999999999</v>
      </c>
      <c r="I136" s="47">
        <v>0.30000000000000004</v>
      </c>
      <c r="J136" s="47">
        <v>0.36996000000000007</v>
      </c>
      <c r="K136" s="47">
        <v>0</v>
      </c>
      <c r="L136" s="47">
        <v>0</v>
      </c>
      <c r="M136" s="48">
        <v>12.59</v>
      </c>
      <c r="N136" s="47">
        <v>14.739428</v>
      </c>
      <c r="O136" s="47">
        <v>5036</v>
      </c>
      <c r="P136" s="49">
        <v>5895.7712000000001</v>
      </c>
      <c r="Q136" s="302">
        <f t="shared" si="1"/>
        <v>1.6664320532656534E-3</v>
      </c>
    </row>
    <row r="137" spans="1:224" ht="24" x14ac:dyDescent="0.25">
      <c r="A137" s="72" t="s">
        <v>271</v>
      </c>
      <c r="B137" s="58" t="s">
        <v>235</v>
      </c>
      <c r="C137" s="45" t="s">
        <v>236</v>
      </c>
      <c r="D137" s="53" t="s">
        <v>237</v>
      </c>
      <c r="E137" s="45" t="s">
        <v>229</v>
      </c>
      <c r="F137" s="46">
        <v>350</v>
      </c>
      <c r="G137" s="47">
        <v>12.68436</v>
      </c>
      <c r="H137" s="47">
        <v>14.830553712</v>
      </c>
      <c r="I137" s="47">
        <v>1.40768</v>
      </c>
      <c r="J137" s="47">
        <v>1.7359509760000003</v>
      </c>
      <c r="K137" s="47">
        <v>0</v>
      </c>
      <c r="L137" s="47">
        <v>0</v>
      </c>
      <c r="M137" s="48">
        <v>14.092040000000001</v>
      </c>
      <c r="N137" s="47">
        <v>16.566504688000002</v>
      </c>
      <c r="O137" s="47">
        <v>4932.2139999999999</v>
      </c>
      <c r="P137" s="49">
        <v>5798.2766408000007</v>
      </c>
      <c r="Q137" s="302">
        <f t="shared" si="1"/>
        <v>1.6388753430476781E-3</v>
      </c>
    </row>
    <row r="138" spans="1:224" ht="36" x14ac:dyDescent="0.25">
      <c r="A138" s="42" t="s">
        <v>154</v>
      </c>
      <c r="B138" s="43" t="s">
        <v>1789</v>
      </c>
      <c r="C138" s="45" t="s">
        <v>833</v>
      </c>
      <c r="D138" s="44" t="s">
        <v>834</v>
      </c>
      <c r="E138" s="45" t="s">
        <v>7</v>
      </c>
      <c r="F138" s="87">
        <v>5.9399999999999995</v>
      </c>
      <c r="G138" s="47">
        <v>786.71</v>
      </c>
      <c r="H138" s="47">
        <v>919.8213320000001</v>
      </c>
      <c r="I138" s="47">
        <v>27.28</v>
      </c>
      <c r="J138" s="47">
        <v>33.641696000000003</v>
      </c>
      <c r="K138" s="47">
        <v>0</v>
      </c>
      <c r="L138" s="47">
        <v>0</v>
      </c>
      <c r="M138" s="48">
        <v>813.99</v>
      </c>
      <c r="N138" s="47">
        <v>953.46302800000012</v>
      </c>
      <c r="O138" s="47">
        <v>4835.1005999999998</v>
      </c>
      <c r="P138" s="49">
        <v>5663.5703863200006</v>
      </c>
      <c r="Q138" s="302">
        <f t="shared" si="1"/>
        <v>1.6008007956091967E-3</v>
      </c>
    </row>
    <row r="139" spans="1:224" s="79" customFormat="1" ht="60" x14ac:dyDescent="0.25">
      <c r="A139" s="42" t="s">
        <v>144</v>
      </c>
      <c r="B139" s="43" t="s">
        <v>1933</v>
      </c>
      <c r="C139" s="45"/>
      <c r="D139" s="54" t="s">
        <v>1934</v>
      </c>
      <c r="E139" s="45" t="s">
        <v>42</v>
      </c>
      <c r="F139" s="46">
        <v>4</v>
      </c>
      <c r="G139" s="47">
        <v>1169.9799999999998</v>
      </c>
      <c r="H139" s="47">
        <v>1367.9406159999999</v>
      </c>
      <c r="I139" s="47">
        <v>19.010000000000002</v>
      </c>
      <c r="J139" s="47">
        <v>23.443132000000002</v>
      </c>
      <c r="K139" s="47">
        <v>0</v>
      </c>
      <c r="L139" s="47">
        <v>0</v>
      </c>
      <c r="M139" s="48">
        <v>1188.9899999999998</v>
      </c>
      <c r="N139" s="47">
        <v>1391.383748</v>
      </c>
      <c r="O139" s="47">
        <v>4755.9599999999991</v>
      </c>
      <c r="P139" s="49">
        <v>5565.5349919999999</v>
      </c>
      <c r="Q139" s="302">
        <f t="shared" si="1"/>
        <v>1.5730912190487314E-3</v>
      </c>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c r="DO139" s="41"/>
      <c r="DP139" s="41"/>
      <c r="DQ139" s="41"/>
      <c r="DR139" s="41"/>
      <c r="DS139" s="41"/>
      <c r="DT139" s="41"/>
      <c r="DU139" s="41"/>
      <c r="DV139" s="41"/>
      <c r="DW139" s="41"/>
      <c r="DX139" s="41"/>
      <c r="DY139" s="41"/>
      <c r="DZ139" s="41"/>
      <c r="EA139" s="41"/>
      <c r="EB139" s="41"/>
      <c r="EC139" s="41"/>
      <c r="ED139" s="41"/>
      <c r="EE139" s="41"/>
      <c r="EF139" s="41"/>
      <c r="EG139" s="41"/>
      <c r="EH139" s="41"/>
      <c r="EI139" s="41"/>
      <c r="EJ139" s="41"/>
      <c r="EK139" s="41"/>
      <c r="EL139" s="41"/>
      <c r="EM139" s="41"/>
      <c r="EN139" s="41"/>
      <c r="EO139" s="41"/>
      <c r="EP139" s="41"/>
      <c r="EQ139" s="41"/>
      <c r="ER139" s="41"/>
      <c r="ES139" s="41"/>
      <c r="ET139" s="41"/>
      <c r="EU139" s="41"/>
      <c r="EV139" s="41"/>
      <c r="EW139" s="41"/>
      <c r="EX139" s="41"/>
      <c r="EY139" s="41"/>
      <c r="EZ139" s="41"/>
      <c r="FA139" s="41"/>
      <c r="FB139" s="41"/>
      <c r="FC139" s="41"/>
      <c r="FD139" s="41"/>
      <c r="FE139" s="41"/>
      <c r="FF139" s="41"/>
      <c r="FG139" s="41"/>
      <c r="FH139" s="41"/>
      <c r="FI139" s="41"/>
      <c r="FJ139" s="41"/>
      <c r="FK139" s="41"/>
      <c r="FL139" s="41"/>
      <c r="FM139" s="41"/>
      <c r="FN139" s="41"/>
      <c r="FO139" s="41"/>
      <c r="FP139" s="41"/>
      <c r="FQ139" s="41"/>
      <c r="FR139" s="41"/>
      <c r="FS139" s="41"/>
      <c r="FT139" s="41"/>
      <c r="FU139" s="41"/>
      <c r="FV139" s="41"/>
      <c r="FW139" s="41"/>
      <c r="FX139" s="41"/>
      <c r="FY139" s="41"/>
      <c r="FZ139" s="41"/>
      <c r="GA139" s="41"/>
      <c r="GB139" s="41"/>
      <c r="GC139" s="41"/>
      <c r="GD139" s="41"/>
      <c r="GE139" s="41"/>
      <c r="GF139" s="41"/>
      <c r="GG139" s="41"/>
      <c r="GH139" s="41"/>
      <c r="GI139" s="41"/>
      <c r="GJ139" s="41"/>
      <c r="GK139" s="41"/>
      <c r="GL139" s="41"/>
      <c r="GM139" s="41"/>
      <c r="GN139" s="41"/>
      <c r="GO139" s="41"/>
      <c r="GP139" s="41"/>
      <c r="GQ139" s="41"/>
      <c r="GR139" s="41"/>
      <c r="GS139" s="41"/>
      <c r="GT139" s="41"/>
      <c r="GU139" s="41"/>
      <c r="GV139" s="41"/>
      <c r="GW139" s="41"/>
      <c r="GX139" s="41"/>
      <c r="GY139" s="41"/>
      <c r="GZ139" s="41"/>
      <c r="HA139" s="41"/>
      <c r="HB139" s="41"/>
      <c r="HC139" s="41"/>
      <c r="HD139" s="41"/>
      <c r="HE139" s="41"/>
      <c r="HF139" s="41"/>
      <c r="HG139" s="41"/>
      <c r="HH139" s="41"/>
      <c r="HI139" s="41"/>
      <c r="HJ139" s="41"/>
      <c r="HK139" s="41"/>
      <c r="HL139" s="41"/>
      <c r="HM139" s="41"/>
      <c r="HN139" s="41"/>
      <c r="HO139" s="41"/>
      <c r="HP139" s="41"/>
    </row>
    <row r="140" spans="1:224" ht="24" x14ac:dyDescent="0.25">
      <c r="A140" s="72" t="s">
        <v>274</v>
      </c>
      <c r="B140" s="43" t="s">
        <v>254</v>
      </c>
      <c r="C140" s="58" t="s">
        <v>255</v>
      </c>
      <c r="D140" s="59" t="s">
        <v>256</v>
      </c>
      <c r="E140" s="56" t="s">
        <v>229</v>
      </c>
      <c r="F140" s="46">
        <v>350</v>
      </c>
      <c r="G140" s="47">
        <v>12.539444000000001</v>
      </c>
      <c r="H140" s="47">
        <v>14.661117924800001</v>
      </c>
      <c r="I140" s="47">
        <v>0.994475</v>
      </c>
      <c r="J140" s="47">
        <v>1.2263865700000001</v>
      </c>
      <c r="K140" s="47">
        <v>0</v>
      </c>
      <c r="L140" s="47">
        <v>0</v>
      </c>
      <c r="M140" s="48">
        <v>13.533919000000001</v>
      </c>
      <c r="N140" s="47">
        <v>15.887504494800002</v>
      </c>
      <c r="O140" s="47">
        <v>4736.87165</v>
      </c>
      <c r="P140" s="49">
        <v>5560.6265731800004</v>
      </c>
      <c r="Q140" s="302">
        <f t="shared" si="1"/>
        <v>1.5717038608601198E-3</v>
      </c>
    </row>
    <row r="141" spans="1:224" ht="36" x14ac:dyDescent="0.25">
      <c r="A141" s="42" t="s">
        <v>825</v>
      </c>
      <c r="B141" s="45" t="s">
        <v>278</v>
      </c>
      <c r="C141" s="45" t="s">
        <v>279</v>
      </c>
      <c r="D141" s="59" t="s">
        <v>1720</v>
      </c>
      <c r="E141" s="45" t="s">
        <v>180</v>
      </c>
      <c r="F141" s="46">
        <v>4.07</v>
      </c>
      <c r="G141" s="47">
        <v>1141.9756099999995</v>
      </c>
      <c r="H141" s="47">
        <v>1335.1978832119994</v>
      </c>
      <c r="I141" s="47">
        <v>20.313180000000003</v>
      </c>
      <c r="J141" s="47">
        <v>25.050213576000004</v>
      </c>
      <c r="K141" s="47">
        <v>0</v>
      </c>
      <c r="L141" s="47">
        <v>0</v>
      </c>
      <c r="M141" s="48">
        <v>1162.2887899999996</v>
      </c>
      <c r="N141" s="47">
        <v>1360.2480967879994</v>
      </c>
      <c r="O141" s="47">
        <v>4730.5153752999986</v>
      </c>
      <c r="P141" s="49">
        <v>5536.2097539271581</v>
      </c>
      <c r="Q141" s="302">
        <f t="shared" si="1"/>
        <v>1.5648024786895007E-3</v>
      </c>
    </row>
    <row r="142" spans="1:224" ht="84" x14ac:dyDescent="0.25">
      <c r="A142" s="42" t="s">
        <v>1966</v>
      </c>
      <c r="B142" s="43" t="s">
        <v>1893</v>
      </c>
      <c r="C142" s="51"/>
      <c r="D142" s="44" t="s">
        <v>1897</v>
      </c>
      <c r="E142" s="45" t="s">
        <v>7</v>
      </c>
      <c r="F142" s="87">
        <v>9.4400000000000013</v>
      </c>
      <c r="G142" s="47">
        <v>373.75</v>
      </c>
      <c r="H142" s="47">
        <v>436.98849999999999</v>
      </c>
      <c r="I142" s="47">
        <v>118.350594</v>
      </c>
      <c r="J142" s="47">
        <v>145.9499525208</v>
      </c>
      <c r="K142" s="47">
        <v>0</v>
      </c>
      <c r="L142" s="47">
        <v>0</v>
      </c>
      <c r="M142" s="48">
        <v>492.100594</v>
      </c>
      <c r="N142" s="47">
        <v>582.93845252079996</v>
      </c>
      <c r="O142" s="47">
        <v>4645.4296073600008</v>
      </c>
      <c r="P142" s="49">
        <v>5502.9389917963526</v>
      </c>
      <c r="Q142" s="302">
        <f t="shared" si="1"/>
        <v>1.5553985410924392E-3</v>
      </c>
    </row>
    <row r="143" spans="1:224" ht="24" x14ac:dyDescent="0.25">
      <c r="A143" s="42" t="s">
        <v>944</v>
      </c>
      <c r="B143" s="43" t="s">
        <v>296</v>
      </c>
      <c r="C143" s="45" t="s">
        <v>297</v>
      </c>
      <c r="D143" s="59" t="s">
        <v>298</v>
      </c>
      <c r="E143" s="73" t="s">
        <v>229</v>
      </c>
      <c r="F143" s="46">
        <v>357.5</v>
      </c>
      <c r="G143" s="47">
        <v>12.431849</v>
      </c>
      <c r="H143" s="47">
        <v>14.5353178508</v>
      </c>
      <c r="I143" s="47">
        <v>0.68657900000000005</v>
      </c>
      <c r="J143" s="47">
        <v>0.84668922280000014</v>
      </c>
      <c r="K143" s="47">
        <v>0</v>
      </c>
      <c r="L143" s="47">
        <v>0</v>
      </c>
      <c r="M143" s="48">
        <v>13.118428</v>
      </c>
      <c r="N143" s="47">
        <v>15.382007073600001</v>
      </c>
      <c r="O143" s="47">
        <v>4689.8380099999995</v>
      </c>
      <c r="P143" s="49">
        <v>5499.0675288120001</v>
      </c>
      <c r="Q143" s="302">
        <f t="shared" ref="Q143:Q206" si="2">P143/$P$13</f>
        <v>1.5543042771206357E-3</v>
      </c>
    </row>
    <row r="144" spans="1:224" ht="24" x14ac:dyDescent="0.25">
      <c r="A144" s="102" t="s">
        <v>749</v>
      </c>
      <c r="B144" s="103" t="s">
        <v>1316</v>
      </c>
      <c r="C144" s="110"/>
      <c r="D144" s="105" t="s">
        <v>1317</v>
      </c>
      <c r="E144" s="95" t="s">
        <v>42</v>
      </c>
      <c r="F144" s="97">
        <v>100</v>
      </c>
      <c r="G144" s="241">
        <v>41.05</v>
      </c>
      <c r="H144" s="242">
        <v>47.995660000000001</v>
      </c>
      <c r="I144" s="241">
        <v>5.29</v>
      </c>
      <c r="J144" s="242">
        <v>6.5236280000000004</v>
      </c>
      <c r="K144" s="241">
        <v>0</v>
      </c>
      <c r="L144" s="242">
        <v>0</v>
      </c>
      <c r="M144" s="243">
        <v>46.339999999999996</v>
      </c>
      <c r="N144" s="242">
        <v>54.519288000000003</v>
      </c>
      <c r="O144" s="47">
        <v>4634</v>
      </c>
      <c r="P144" s="49">
        <v>5451.9288000000006</v>
      </c>
      <c r="Q144" s="302">
        <f t="shared" si="2"/>
        <v>1.5409805767975105E-3</v>
      </c>
    </row>
    <row r="145" spans="1:224" ht="60" x14ac:dyDescent="0.25">
      <c r="A145" s="42" t="s">
        <v>446</v>
      </c>
      <c r="B145" s="255" t="s">
        <v>1829</v>
      </c>
      <c r="C145" s="43"/>
      <c r="D145" s="59" t="s">
        <v>673</v>
      </c>
      <c r="E145" s="45" t="s">
        <v>42</v>
      </c>
      <c r="F145" s="46">
        <v>1</v>
      </c>
      <c r="G145" s="47">
        <v>4208.7900000000009</v>
      </c>
      <c r="H145" s="47">
        <v>4920.9172680000011</v>
      </c>
      <c r="I145" s="47">
        <v>413.77</v>
      </c>
      <c r="J145" s="47">
        <v>510.26116400000001</v>
      </c>
      <c r="K145" s="47">
        <v>0</v>
      </c>
      <c r="L145" s="47">
        <v>0</v>
      </c>
      <c r="M145" s="48">
        <v>4622.5600000000013</v>
      </c>
      <c r="N145" s="47">
        <v>5431.1784320000006</v>
      </c>
      <c r="O145" s="47">
        <v>4622.5600000000013</v>
      </c>
      <c r="P145" s="49">
        <v>5431.1784320000006</v>
      </c>
      <c r="Q145" s="302">
        <f t="shared" si="2"/>
        <v>1.5351155122997127E-3</v>
      </c>
    </row>
    <row r="146" spans="1:224" s="79" customFormat="1" ht="72" x14ac:dyDescent="0.25">
      <c r="A146" s="42" t="s">
        <v>1954</v>
      </c>
      <c r="B146" s="43" t="s">
        <v>1863</v>
      </c>
      <c r="C146" s="51"/>
      <c r="D146" s="44" t="s">
        <v>1868</v>
      </c>
      <c r="E146" s="73" t="s">
        <v>8</v>
      </c>
      <c r="F146" s="87">
        <v>2</v>
      </c>
      <c r="G146" s="47">
        <v>1363.37</v>
      </c>
      <c r="H146" s="47">
        <v>1594.0522039999998</v>
      </c>
      <c r="I146" s="47">
        <v>908.92</v>
      </c>
      <c r="J146" s="47">
        <v>1120.880144</v>
      </c>
      <c r="K146" s="47">
        <v>0</v>
      </c>
      <c r="L146" s="47">
        <v>0</v>
      </c>
      <c r="M146" s="48">
        <v>2272.29</v>
      </c>
      <c r="N146" s="47">
        <v>2714.9323479999998</v>
      </c>
      <c r="O146" s="47">
        <v>4544.58</v>
      </c>
      <c r="P146" s="49">
        <v>5429.8646959999996</v>
      </c>
      <c r="Q146" s="302">
        <f t="shared" si="2"/>
        <v>1.5347441865298237E-3</v>
      </c>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c r="CX146" s="41"/>
      <c r="CY146" s="41"/>
      <c r="CZ146" s="41"/>
      <c r="DA146" s="41"/>
      <c r="DB146" s="41"/>
      <c r="DC146" s="41"/>
      <c r="DD146" s="41"/>
      <c r="DE146" s="41"/>
      <c r="DF146" s="41"/>
      <c r="DG146" s="41"/>
      <c r="DH146" s="41"/>
      <c r="DI146" s="41"/>
      <c r="DJ146" s="41"/>
      <c r="DK146" s="41"/>
      <c r="DL146" s="41"/>
      <c r="DM146" s="41"/>
      <c r="DN146" s="41"/>
      <c r="DO146" s="41"/>
      <c r="DP146" s="41"/>
      <c r="DQ146" s="41"/>
      <c r="DR146" s="41"/>
      <c r="DS146" s="41"/>
      <c r="DT146" s="41"/>
      <c r="DU146" s="41"/>
      <c r="DV146" s="41"/>
      <c r="DW146" s="41"/>
      <c r="DX146" s="41"/>
      <c r="DY146" s="41"/>
      <c r="DZ146" s="41"/>
      <c r="EA146" s="41"/>
      <c r="EB146" s="41"/>
      <c r="EC146" s="41"/>
      <c r="ED146" s="41"/>
      <c r="EE146" s="41"/>
      <c r="EF146" s="41"/>
      <c r="EG146" s="41"/>
      <c r="EH146" s="41"/>
      <c r="EI146" s="41"/>
      <c r="EJ146" s="41"/>
      <c r="EK146" s="41"/>
      <c r="EL146" s="41"/>
      <c r="EM146" s="41"/>
      <c r="EN146" s="41"/>
      <c r="EO146" s="41"/>
      <c r="EP146" s="41"/>
      <c r="EQ146" s="41"/>
      <c r="ER146" s="41"/>
      <c r="ES146" s="41"/>
      <c r="ET146" s="41"/>
      <c r="EU146" s="41"/>
      <c r="EV146" s="41"/>
      <c r="EW146" s="41"/>
      <c r="EX146" s="41"/>
      <c r="EY146" s="41"/>
      <c r="EZ146" s="41"/>
      <c r="FA146" s="41"/>
      <c r="FB146" s="41"/>
      <c r="FC146" s="41"/>
      <c r="FD146" s="41"/>
      <c r="FE146" s="41"/>
      <c r="FF146" s="41"/>
      <c r="FG146" s="41"/>
      <c r="FH146" s="41"/>
      <c r="FI146" s="41"/>
      <c r="FJ146" s="41"/>
      <c r="FK146" s="41"/>
      <c r="FL146" s="41"/>
      <c r="FM146" s="41"/>
      <c r="FN146" s="41"/>
      <c r="FO146" s="41"/>
      <c r="FP146" s="41"/>
      <c r="FQ146" s="41"/>
      <c r="FR146" s="41"/>
      <c r="FS146" s="41"/>
      <c r="FT146" s="41"/>
      <c r="FU146" s="41"/>
      <c r="FV146" s="41"/>
      <c r="FW146" s="41"/>
      <c r="FX146" s="41"/>
      <c r="FY146" s="41"/>
      <c r="FZ146" s="41"/>
      <c r="GA146" s="41"/>
      <c r="GB146" s="41"/>
      <c r="GC146" s="41"/>
      <c r="GD146" s="41"/>
      <c r="GE146" s="41"/>
      <c r="GF146" s="41"/>
      <c r="GG146" s="41"/>
      <c r="GH146" s="41"/>
      <c r="GI146" s="41"/>
      <c r="GJ146" s="41"/>
      <c r="GK146" s="41"/>
      <c r="GL146" s="41"/>
      <c r="GM146" s="41"/>
      <c r="GN146" s="41"/>
      <c r="GO146" s="41"/>
      <c r="GP146" s="41"/>
      <c r="GQ146" s="41"/>
      <c r="GR146" s="41"/>
      <c r="GS146" s="41"/>
      <c r="GT146" s="41"/>
      <c r="GU146" s="41"/>
      <c r="GV146" s="41"/>
      <c r="GW146" s="41"/>
      <c r="GX146" s="41"/>
      <c r="GY146" s="41"/>
      <c r="GZ146" s="41"/>
      <c r="HA146" s="41"/>
      <c r="HB146" s="41"/>
      <c r="HC146" s="41"/>
      <c r="HD146" s="41"/>
      <c r="HE146" s="41"/>
      <c r="HF146" s="41"/>
      <c r="HG146" s="41"/>
      <c r="HH146" s="41"/>
      <c r="HI146" s="41"/>
      <c r="HJ146" s="41"/>
      <c r="HK146" s="41"/>
      <c r="HL146" s="41"/>
      <c r="HM146" s="41"/>
      <c r="HN146" s="41"/>
      <c r="HO146" s="41"/>
      <c r="HP146" s="41"/>
    </row>
    <row r="147" spans="1:224" s="79" customFormat="1" ht="36" x14ac:dyDescent="0.25">
      <c r="A147" s="42" t="s">
        <v>1663</v>
      </c>
      <c r="B147" s="45" t="s">
        <v>1525</v>
      </c>
      <c r="C147" s="45"/>
      <c r="D147" s="44" t="s">
        <v>1526</v>
      </c>
      <c r="E147" s="45" t="s">
        <v>42</v>
      </c>
      <c r="F147" s="46">
        <v>3</v>
      </c>
      <c r="G147" s="47">
        <v>778.16827999999987</v>
      </c>
      <c r="H147" s="47">
        <v>909.83435297599988</v>
      </c>
      <c r="I147" s="47">
        <v>12.492000000000001</v>
      </c>
      <c r="J147" s="47">
        <v>15.405134400000001</v>
      </c>
      <c r="K147" s="47">
        <v>783.39</v>
      </c>
      <c r="L147" s="47">
        <v>882.17547900000011</v>
      </c>
      <c r="M147" s="48">
        <v>1574.0502799999999</v>
      </c>
      <c r="N147" s="47">
        <v>1807.4149663759999</v>
      </c>
      <c r="O147" s="47">
        <v>4722.1508400000002</v>
      </c>
      <c r="P147" s="49">
        <v>5422.2448991279998</v>
      </c>
      <c r="Q147" s="302">
        <f t="shared" si="2"/>
        <v>1.5325904608650838E-3</v>
      </c>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1"/>
      <c r="CO147" s="41"/>
      <c r="CP147" s="41"/>
      <c r="CQ147" s="41"/>
      <c r="CR147" s="41"/>
      <c r="CS147" s="41"/>
      <c r="CT147" s="41"/>
      <c r="CU147" s="41"/>
      <c r="CV147" s="41"/>
      <c r="CW147" s="41"/>
      <c r="CX147" s="41"/>
      <c r="CY147" s="41"/>
      <c r="CZ147" s="41"/>
      <c r="DA147" s="41"/>
      <c r="DB147" s="41"/>
      <c r="DC147" s="41"/>
      <c r="DD147" s="41"/>
      <c r="DE147" s="41"/>
      <c r="DF147" s="41"/>
      <c r="DG147" s="41"/>
      <c r="DH147" s="41"/>
      <c r="DI147" s="41"/>
      <c r="DJ147" s="41"/>
      <c r="DK147" s="41"/>
      <c r="DL147" s="41"/>
      <c r="DM147" s="41"/>
      <c r="DN147" s="41"/>
      <c r="DO147" s="41"/>
      <c r="DP147" s="41"/>
      <c r="DQ147" s="41"/>
      <c r="DR147" s="41"/>
      <c r="DS147" s="41"/>
      <c r="DT147" s="41"/>
      <c r="DU147" s="41"/>
      <c r="DV147" s="41"/>
      <c r="DW147" s="41"/>
      <c r="DX147" s="41"/>
      <c r="DY147" s="41"/>
      <c r="DZ147" s="41"/>
      <c r="EA147" s="41"/>
      <c r="EB147" s="41"/>
      <c r="EC147" s="41"/>
      <c r="ED147" s="41"/>
      <c r="EE147" s="41"/>
      <c r="EF147" s="41"/>
      <c r="EG147" s="41"/>
      <c r="EH147" s="41"/>
      <c r="EI147" s="41"/>
      <c r="EJ147" s="41"/>
      <c r="EK147" s="41"/>
      <c r="EL147" s="41"/>
      <c r="EM147" s="41"/>
      <c r="EN147" s="41"/>
      <c r="EO147" s="41"/>
      <c r="EP147" s="41"/>
      <c r="EQ147" s="41"/>
      <c r="ER147" s="41"/>
      <c r="ES147" s="41"/>
      <c r="ET147" s="41"/>
      <c r="EU147" s="41"/>
      <c r="EV147" s="41"/>
      <c r="EW147" s="41"/>
      <c r="EX147" s="41"/>
      <c r="EY147" s="41"/>
      <c r="EZ147" s="41"/>
      <c r="FA147" s="41"/>
      <c r="FB147" s="41"/>
      <c r="FC147" s="41"/>
      <c r="FD147" s="41"/>
      <c r="FE147" s="41"/>
      <c r="FF147" s="41"/>
      <c r="FG147" s="41"/>
      <c r="FH147" s="41"/>
      <c r="FI147" s="41"/>
      <c r="FJ147" s="41"/>
      <c r="FK147" s="41"/>
      <c r="FL147" s="41"/>
      <c r="FM147" s="41"/>
      <c r="FN147" s="41"/>
      <c r="FO147" s="41"/>
      <c r="FP147" s="41"/>
      <c r="FQ147" s="41"/>
      <c r="FR147" s="41"/>
      <c r="FS147" s="41"/>
      <c r="FT147" s="41"/>
      <c r="FU147" s="41"/>
      <c r="FV147" s="41"/>
      <c r="FW147" s="41"/>
      <c r="FX147" s="41"/>
      <c r="FY147" s="41"/>
      <c r="FZ147" s="41"/>
      <c r="GA147" s="41"/>
      <c r="GB147" s="41"/>
      <c r="GC147" s="41"/>
      <c r="GD147" s="41"/>
      <c r="GE147" s="41"/>
      <c r="GF147" s="41"/>
      <c r="GG147" s="41"/>
      <c r="GH147" s="41"/>
      <c r="GI147" s="41"/>
      <c r="GJ147" s="41"/>
      <c r="GK147" s="41"/>
      <c r="GL147" s="41"/>
      <c r="GM147" s="41"/>
      <c r="GN147" s="41"/>
      <c r="GO147" s="41"/>
      <c r="GP147" s="41"/>
      <c r="GQ147" s="41"/>
      <c r="GR147" s="41"/>
      <c r="GS147" s="41"/>
      <c r="GT147" s="41"/>
      <c r="GU147" s="41"/>
      <c r="GV147" s="41"/>
      <c r="GW147" s="41"/>
      <c r="GX147" s="41"/>
      <c r="GY147" s="41"/>
      <c r="GZ147" s="41"/>
      <c r="HA147" s="41"/>
      <c r="HB147" s="41"/>
      <c r="HC147" s="41"/>
      <c r="HD147" s="41"/>
      <c r="HE147" s="41"/>
      <c r="HF147" s="41"/>
      <c r="HG147" s="41"/>
      <c r="HH147" s="41"/>
      <c r="HI147" s="41"/>
      <c r="HJ147" s="41"/>
      <c r="HK147" s="41"/>
      <c r="HL147" s="41"/>
      <c r="HM147" s="41"/>
      <c r="HN147" s="41"/>
      <c r="HO147" s="41"/>
      <c r="HP147" s="41"/>
    </row>
    <row r="148" spans="1:224" ht="60" x14ac:dyDescent="0.25">
      <c r="A148" s="102" t="s">
        <v>1419</v>
      </c>
      <c r="B148" s="103" t="s">
        <v>1218</v>
      </c>
      <c r="C148" s="110"/>
      <c r="D148" s="105" t="s">
        <v>1219</v>
      </c>
      <c r="E148" s="95" t="s">
        <v>539</v>
      </c>
      <c r="F148" s="97">
        <v>13</v>
      </c>
      <c r="G148" s="241">
        <v>266.52</v>
      </c>
      <c r="H148" s="242">
        <v>311.615184</v>
      </c>
      <c r="I148" s="241">
        <v>84.890000000000029</v>
      </c>
      <c r="J148" s="242">
        <v>104.68634800000004</v>
      </c>
      <c r="K148" s="241">
        <v>0</v>
      </c>
      <c r="L148" s="242">
        <v>0</v>
      </c>
      <c r="M148" s="243">
        <v>351.41</v>
      </c>
      <c r="N148" s="242">
        <v>416.30153200000007</v>
      </c>
      <c r="O148" s="47">
        <v>4568.33</v>
      </c>
      <c r="P148" s="49">
        <v>5411.9199160000007</v>
      </c>
      <c r="Q148" s="302">
        <f t="shared" si="2"/>
        <v>1.5296721178272934E-3</v>
      </c>
    </row>
    <row r="149" spans="1:224" s="79" customFormat="1" ht="60" x14ac:dyDescent="0.25">
      <c r="A149" s="102" t="s">
        <v>1387</v>
      </c>
      <c r="B149" s="103" t="s">
        <v>1157</v>
      </c>
      <c r="C149" s="110"/>
      <c r="D149" s="105" t="s">
        <v>725</v>
      </c>
      <c r="E149" s="95" t="s">
        <v>1046</v>
      </c>
      <c r="F149" s="97">
        <v>44</v>
      </c>
      <c r="G149" s="241">
        <v>97.31</v>
      </c>
      <c r="H149" s="242">
        <v>113.77485200000001</v>
      </c>
      <c r="I149" s="241">
        <v>7.0600000000000005</v>
      </c>
      <c r="J149" s="242">
        <v>8.706392000000001</v>
      </c>
      <c r="K149" s="241">
        <v>0</v>
      </c>
      <c r="L149" s="242">
        <v>0</v>
      </c>
      <c r="M149" s="243">
        <v>104.37</v>
      </c>
      <c r="N149" s="242">
        <v>122.481244</v>
      </c>
      <c r="O149" s="47">
        <v>4592.2800000000007</v>
      </c>
      <c r="P149" s="49">
        <v>5389.1747359999999</v>
      </c>
      <c r="Q149" s="302">
        <f t="shared" si="2"/>
        <v>1.5232432223149814E-3</v>
      </c>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c r="DC149" s="41"/>
      <c r="DD149" s="41"/>
      <c r="DE149" s="41"/>
      <c r="DF149" s="41"/>
      <c r="DG149" s="41"/>
      <c r="DH149" s="41"/>
      <c r="DI149" s="41"/>
      <c r="DJ149" s="41"/>
      <c r="DK149" s="41"/>
      <c r="DL149" s="41"/>
      <c r="DM149" s="41"/>
      <c r="DN149" s="41"/>
      <c r="DO149" s="41"/>
      <c r="DP149" s="41"/>
      <c r="DQ149" s="41"/>
      <c r="DR149" s="41"/>
      <c r="DS149" s="41"/>
      <c r="DT149" s="41"/>
      <c r="DU149" s="41"/>
      <c r="DV149" s="41"/>
      <c r="DW149" s="41"/>
      <c r="DX149" s="41"/>
      <c r="DY149" s="41"/>
      <c r="DZ149" s="41"/>
      <c r="EA149" s="41"/>
      <c r="EB149" s="41"/>
      <c r="EC149" s="41"/>
      <c r="ED149" s="41"/>
      <c r="EE149" s="41"/>
      <c r="EF149" s="41"/>
      <c r="EG149" s="41"/>
      <c r="EH149" s="41"/>
      <c r="EI149" s="41"/>
      <c r="EJ149" s="41"/>
      <c r="EK149" s="41"/>
      <c r="EL149" s="41"/>
      <c r="EM149" s="41"/>
      <c r="EN149" s="41"/>
      <c r="EO149" s="41"/>
      <c r="EP149" s="41"/>
      <c r="EQ149" s="41"/>
      <c r="ER149" s="41"/>
      <c r="ES149" s="41"/>
      <c r="ET149" s="41"/>
      <c r="EU149" s="41"/>
      <c r="EV149" s="41"/>
      <c r="EW149" s="41"/>
      <c r="EX149" s="41"/>
      <c r="EY149" s="41"/>
      <c r="EZ149" s="41"/>
      <c r="FA149" s="41"/>
      <c r="FB149" s="41"/>
      <c r="FC149" s="41"/>
      <c r="FD149" s="41"/>
      <c r="FE149" s="41"/>
      <c r="FF149" s="41"/>
      <c r="FG149" s="41"/>
      <c r="FH149" s="41"/>
      <c r="FI149" s="41"/>
      <c r="FJ149" s="41"/>
      <c r="FK149" s="41"/>
      <c r="FL149" s="41"/>
      <c r="FM149" s="41"/>
      <c r="FN149" s="41"/>
      <c r="FO149" s="41"/>
      <c r="FP149" s="41"/>
      <c r="FQ149" s="41"/>
      <c r="FR149" s="41"/>
      <c r="FS149" s="41"/>
      <c r="FT149" s="41"/>
      <c r="FU149" s="41"/>
      <c r="FV149" s="41"/>
      <c r="FW149" s="41"/>
      <c r="FX149" s="41"/>
      <c r="FY149" s="41"/>
      <c r="FZ149" s="41"/>
      <c r="GA149" s="41"/>
      <c r="GB149" s="41"/>
      <c r="GC149" s="41"/>
      <c r="GD149" s="41"/>
      <c r="GE149" s="41"/>
      <c r="GF149" s="41"/>
      <c r="GG149" s="41"/>
      <c r="GH149" s="41"/>
      <c r="GI149" s="41"/>
      <c r="GJ149" s="41"/>
      <c r="GK149" s="41"/>
      <c r="GL149" s="41"/>
      <c r="GM149" s="41"/>
      <c r="GN149" s="41"/>
      <c r="GO149" s="41"/>
      <c r="GP149" s="41"/>
      <c r="GQ149" s="41"/>
      <c r="GR149" s="41"/>
      <c r="GS149" s="41"/>
      <c r="GT149" s="41"/>
      <c r="GU149" s="41"/>
      <c r="GV149" s="41"/>
      <c r="GW149" s="41"/>
      <c r="GX149" s="41"/>
      <c r="GY149" s="41"/>
      <c r="GZ149" s="41"/>
      <c r="HA149" s="41"/>
      <c r="HB149" s="41"/>
      <c r="HC149" s="41"/>
      <c r="HD149" s="41"/>
      <c r="HE149" s="41"/>
      <c r="HF149" s="41"/>
      <c r="HG149" s="41"/>
      <c r="HH149" s="41"/>
      <c r="HI149" s="41"/>
      <c r="HJ149" s="41"/>
      <c r="HK149" s="41"/>
      <c r="HL149" s="41"/>
      <c r="HM149" s="41"/>
      <c r="HN149" s="41"/>
      <c r="HO149" s="41"/>
      <c r="HP149" s="41"/>
    </row>
    <row r="150" spans="1:224" ht="24" x14ac:dyDescent="0.25">
      <c r="A150" s="42" t="s">
        <v>771</v>
      </c>
      <c r="B150" s="80" t="s">
        <v>455</v>
      </c>
      <c r="C150" s="58" t="s">
        <v>456</v>
      </c>
      <c r="D150" s="53" t="s">
        <v>772</v>
      </c>
      <c r="E150" s="56" t="s">
        <v>42</v>
      </c>
      <c r="F150" s="46">
        <v>26</v>
      </c>
      <c r="G150" s="47">
        <v>168.09</v>
      </c>
      <c r="H150" s="47">
        <v>196.53082800000001</v>
      </c>
      <c r="I150" s="47">
        <v>5.85</v>
      </c>
      <c r="J150" s="47">
        <v>7.2142200000000001</v>
      </c>
      <c r="K150" s="47">
        <v>0</v>
      </c>
      <c r="L150" s="47">
        <v>0</v>
      </c>
      <c r="M150" s="48">
        <v>173.94</v>
      </c>
      <c r="N150" s="47">
        <v>203.74504800000003</v>
      </c>
      <c r="O150" s="47">
        <v>4522.4399999999996</v>
      </c>
      <c r="P150" s="49">
        <v>5297.3712480000004</v>
      </c>
      <c r="Q150" s="302">
        <f t="shared" si="2"/>
        <v>1.4972950859617952E-3</v>
      </c>
    </row>
    <row r="151" spans="1:224" s="79" customFormat="1" ht="24" x14ac:dyDescent="0.25">
      <c r="A151" s="42" t="s">
        <v>930</v>
      </c>
      <c r="B151" s="45" t="s">
        <v>851</v>
      </c>
      <c r="C151" s="45" t="s">
        <v>821</v>
      </c>
      <c r="D151" s="59" t="s">
        <v>822</v>
      </c>
      <c r="E151" s="45" t="s">
        <v>7</v>
      </c>
      <c r="F151" s="46">
        <v>44.73</v>
      </c>
      <c r="G151" s="47">
        <v>53.629999999999995</v>
      </c>
      <c r="H151" s="47">
        <v>62.704195999999996</v>
      </c>
      <c r="I151" s="47">
        <v>43.84</v>
      </c>
      <c r="J151" s="47">
        <v>54.063488000000007</v>
      </c>
      <c r="K151" s="47">
        <v>0</v>
      </c>
      <c r="L151" s="47">
        <v>0</v>
      </c>
      <c r="M151" s="48">
        <v>97.47</v>
      </c>
      <c r="N151" s="47">
        <v>116.767684</v>
      </c>
      <c r="O151" s="47">
        <v>4359.8330999999998</v>
      </c>
      <c r="P151" s="49">
        <v>5223.0185053199993</v>
      </c>
      <c r="Q151" s="302">
        <f t="shared" si="2"/>
        <v>1.4762793800520803E-3</v>
      </c>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c r="CF151" s="41"/>
      <c r="CG151" s="41"/>
      <c r="CH151" s="41"/>
      <c r="CI151" s="41"/>
      <c r="CJ151" s="41"/>
      <c r="CK151" s="41"/>
      <c r="CL151" s="41"/>
      <c r="CM151" s="41"/>
      <c r="CN151" s="41"/>
      <c r="CO151" s="41"/>
      <c r="CP151" s="41"/>
      <c r="CQ151" s="41"/>
      <c r="CR151" s="41"/>
      <c r="CS151" s="41"/>
      <c r="CT151" s="41"/>
      <c r="CU151" s="41"/>
      <c r="CV151" s="41"/>
      <c r="CW151" s="41"/>
      <c r="CX151" s="41"/>
      <c r="CY151" s="41"/>
      <c r="CZ151" s="41"/>
      <c r="DA151" s="41"/>
      <c r="DB151" s="41"/>
      <c r="DC151" s="41"/>
      <c r="DD151" s="41"/>
      <c r="DE151" s="41"/>
      <c r="DF151" s="41"/>
      <c r="DG151" s="41"/>
      <c r="DH151" s="41"/>
      <c r="DI151" s="41"/>
      <c r="DJ151" s="41"/>
      <c r="DK151" s="41"/>
      <c r="DL151" s="41"/>
      <c r="DM151" s="41"/>
      <c r="DN151" s="41"/>
      <c r="DO151" s="41"/>
      <c r="DP151" s="41"/>
      <c r="DQ151" s="41"/>
      <c r="DR151" s="41"/>
      <c r="DS151" s="41"/>
      <c r="DT151" s="41"/>
      <c r="DU151" s="41"/>
      <c r="DV151" s="41"/>
      <c r="DW151" s="41"/>
      <c r="DX151" s="41"/>
      <c r="DY151" s="41"/>
      <c r="DZ151" s="41"/>
      <c r="EA151" s="41"/>
      <c r="EB151" s="41"/>
      <c r="EC151" s="41"/>
      <c r="ED151" s="41"/>
      <c r="EE151" s="41"/>
      <c r="EF151" s="41"/>
      <c r="EG151" s="41"/>
      <c r="EH151" s="41"/>
      <c r="EI151" s="41"/>
      <c r="EJ151" s="41"/>
      <c r="EK151" s="41"/>
      <c r="EL151" s="41"/>
      <c r="EM151" s="41"/>
      <c r="EN151" s="41"/>
      <c r="EO151" s="41"/>
      <c r="EP151" s="41"/>
      <c r="EQ151" s="41"/>
      <c r="ER151" s="41"/>
      <c r="ES151" s="41"/>
      <c r="ET151" s="41"/>
      <c r="EU151" s="41"/>
      <c r="EV151" s="41"/>
      <c r="EW151" s="41"/>
      <c r="EX151" s="41"/>
      <c r="EY151" s="41"/>
      <c r="EZ151" s="41"/>
      <c r="FA151" s="41"/>
      <c r="FB151" s="41"/>
      <c r="FC151" s="41"/>
      <c r="FD151" s="41"/>
      <c r="FE151" s="41"/>
      <c r="FF151" s="41"/>
      <c r="FG151" s="41"/>
      <c r="FH151" s="41"/>
      <c r="FI151" s="41"/>
      <c r="FJ151" s="41"/>
      <c r="FK151" s="41"/>
      <c r="FL151" s="41"/>
      <c r="FM151" s="41"/>
      <c r="FN151" s="41"/>
      <c r="FO151" s="41"/>
      <c r="FP151" s="41"/>
      <c r="FQ151" s="41"/>
      <c r="FR151" s="41"/>
      <c r="FS151" s="41"/>
      <c r="FT151" s="41"/>
      <c r="FU151" s="41"/>
      <c r="FV151" s="41"/>
      <c r="FW151" s="41"/>
      <c r="FX151" s="41"/>
      <c r="FY151" s="41"/>
      <c r="FZ151" s="41"/>
      <c r="GA151" s="41"/>
      <c r="GB151" s="41"/>
      <c r="GC151" s="41"/>
      <c r="GD151" s="41"/>
      <c r="GE151" s="41"/>
      <c r="GF151" s="41"/>
      <c r="GG151" s="41"/>
      <c r="GH151" s="41"/>
      <c r="GI151" s="41"/>
      <c r="GJ151" s="41"/>
      <c r="GK151" s="41"/>
      <c r="GL151" s="41"/>
      <c r="GM151" s="41"/>
      <c r="GN151" s="41"/>
      <c r="GO151" s="41"/>
      <c r="GP151" s="41"/>
      <c r="GQ151" s="41"/>
      <c r="GR151" s="41"/>
      <c r="GS151" s="41"/>
      <c r="GT151" s="41"/>
      <c r="GU151" s="41"/>
      <c r="GV151" s="41"/>
      <c r="GW151" s="41"/>
      <c r="GX151" s="41"/>
      <c r="GY151" s="41"/>
      <c r="GZ151" s="41"/>
      <c r="HA151" s="41"/>
      <c r="HB151" s="41"/>
      <c r="HC151" s="41"/>
      <c r="HD151" s="41"/>
      <c r="HE151" s="41"/>
      <c r="HF151" s="41"/>
      <c r="HG151" s="41"/>
      <c r="HH151" s="41"/>
      <c r="HI151" s="41"/>
      <c r="HJ151" s="41"/>
      <c r="HK151" s="41"/>
      <c r="HL151" s="41"/>
      <c r="HM151" s="41"/>
      <c r="HN151" s="41"/>
      <c r="HO151" s="41"/>
      <c r="HP151" s="41"/>
    </row>
    <row r="152" spans="1:224" ht="15" x14ac:dyDescent="0.25">
      <c r="A152" s="102" t="s">
        <v>744</v>
      </c>
      <c r="B152" s="219" t="s">
        <v>1306</v>
      </c>
      <c r="C152" s="236"/>
      <c r="D152" s="105" t="s">
        <v>1307</v>
      </c>
      <c r="E152" s="237" t="s">
        <v>42</v>
      </c>
      <c r="F152" s="289">
        <v>12</v>
      </c>
      <c r="G152" s="241">
        <v>320.83999999999997</v>
      </c>
      <c r="H152" s="242">
        <v>375.12612799999999</v>
      </c>
      <c r="I152" s="241">
        <v>47.71</v>
      </c>
      <c r="J152" s="242">
        <v>58.835972000000005</v>
      </c>
      <c r="K152" s="241">
        <v>0</v>
      </c>
      <c r="L152" s="242">
        <v>0</v>
      </c>
      <c r="M152" s="243">
        <v>368.54999999999995</v>
      </c>
      <c r="N152" s="242">
        <v>433.96210000000002</v>
      </c>
      <c r="O152" s="47">
        <v>4422.5999999999995</v>
      </c>
      <c r="P152" s="49">
        <v>5207.5452000000005</v>
      </c>
      <c r="Q152" s="302">
        <f t="shared" si="2"/>
        <v>1.4719058704499419E-3</v>
      </c>
    </row>
    <row r="153" spans="1:224" ht="36" x14ac:dyDescent="0.25">
      <c r="A153" s="42" t="s">
        <v>984</v>
      </c>
      <c r="B153" s="64" t="s">
        <v>995</v>
      </c>
      <c r="C153" s="45" t="s">
        <v>996</v>
      </c>
      <c r="D153" s="44" t="s">
        <v>997</v>
      </c>
      <c r="E153" s="45" t="s">
        <v>229</v>
      </c>
      <c r="F153" s="46">
        <v>300</v>
      </c>
      <c r="G153" s="47">
        <v>14.377567999999998</v>
      </c>
      <c r="H153" s="47">
        <v>16.810252505599998</v>
      </c>
      <c r="I153" s="47">
        <v>0.18463300000000002</v>
      </c>
      <c r="J153" s="47">
        <v>0.22768941560000003</v>
      </c>
      <c r="K153" s="47">
        <v>0</v>
      </c>
      <c r="L153" s="47">
        <v>0</v>
      </c>
      <c r="M153" s="48">
        <v>14.562200999999998</v>
      </c>
      <c r="N153" s="47">
        <v>17.037941921199998</v>
      </c>
      <c r="O153" s="47">
        <v>4368.6602999999996</v>
      </c>
      <c r="P153" s="49">
        <v>5111.3825763599998</v>
      </c>
      <c r="Q153" s="302">
        <f t="shared" si="2"/>
        <v>1.4447256300837929E-3</v>
      </c>
    </row>
    <row r="154" spans="1:224" ht="36" x14ac:dyDescent="0.2">
      <c r="A154" s="102" t="s">
        <v>510</v>
      </c>
      <c r="B154" s="103" t="s">
        <v>1141</v>
      </c>
      <c r="C154" s="104"/>
      <c r="D154" s="105" t="s">
        <v>1082</v>
      </c>
      <c r="E154" s="95" t="s">
        <v>9</v>
      </c>
      <c r="F154" s="97">
        <v>83.8</v>
      </c>
      <c r="G154" s="241">
        <v>28.32</v>
      </c>
      <c r="H154" s="242">
        <v>33.111744000000002</v>
      </c>
      <c r="I154" s="241">
        <v>22.52</v>
      </c>
      <c r="J154" s="242">
        <v>27.771664000000001</v>
      </c>
      <c r="K154" s="241">
        <v>0</v>
      </c>
      <c r="L154" s="242">
        <v>0</v>
      </c>
      <c r="M154" s="243">
        <v>50.84</v>
      </c>
      <c r="N154" s="242">
        <v>60.883408000000003</v>
      </c>
      <c r="O154" s="47">
        <v>4260.3919999999998</v>
      </c>
      <c r="P154" s="49">
        <v>5102.0295904000004</v>
      </c>
      <c r="Q154" s="302">
        <f t="shared" si="2"/>
        <v>1.4420820207799775E-3</v>
      </c>
      <c r="R154" s="106"/>
      <c r="S154" s="106"/>
      <c r="T154" s="106"/>
      <c r="U154" s="106"/>
      <c r="V154" s="106"/>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7"/>
      <c r="BP154" s="107"/>
      <c r="BQ154" s="107"/>
      <c r="BR154" s="107"/>
      <c r="BS154" s="107"/>
      <c r="BT154" s="107"/>
      <c r="BU154" s="107"/>
      <c r="BV154" s="107"/>
      <c r="BW154" s="107"/>
      <c r="BX154" s="107"/>
      <c r="BY154" s="107"/>
      <c r="BZ154" s="107"/>
      <c r="CA154" s="107"/>
      <c r="CB154" s="107"/>
      <c r="CC154" s="107"/>
      <c r="CD154" s="107"/>
      <c r="CE154" s="107"/>
      <c r="CF154" s="107"/>
      <c r="CG154" s="107"/>
      <c r="CH154" s="107"/>
      <c r="CI154" s="107"/>
      <c r="CJ154" s="107"/>
      <c r="CK154" s="107"/>
      <c r="CL154" s="107"/>
      <c r="CM154" s="107"/>
      <c r="CN154" s="107"/>
      <c r="CO154" s="107"/>
      <c r="CP154" s="107"/>
      <c r="CQ154" s="107"/>
      <c r="CR154" s="107"/>
      <c r="CS154" s="107"/>
      <c r="CT154" s="107"/>
      <c r="CU154" s="107"/>
      <c r="CV154" s="107"/>
      <c r="CW154" s="107"/>
      <c r="CX154" s="107"/>
      <c r="CY154" s="107"/>
      <c r="CZ154" s="107"/>
      <c r="DA154" s="107"/>
      <c r="DB154" s="107"/>
      <c r="DC154" s="107"/>
      <c r="DD154" s="107"/>
      <c r="DE154" s="107"/>
      <c r="DF154" s="107"/>
      <c r="DG154" s="107"/>
      <c r="DH154" s="107"/>
      <c r="DI154" s="107"/>
      <c r="DJ154" s="107"/>
      <c r="DK154" s="107"/>
      <c r="DL154" s="107"/>
      <c r="DM154" s="107"/>
      <c r="DN154" s="107"/>
      <c r="DO154" s="107"/>
      <c r="DP154" s="107"/>
      <c r="DQ154" s="107"/>
      <c r="DR154" s="107"/>
      <c r="DS154" s="107"/>
      <c r="DT154" s="107"/>
      <c r="DU154" s="107"/>
      <c r="DV154" s="107"/>
      <c r="DW154" s="107"/>
      <c r="DX154" s="107"/>
      <c r="DY154" s="107"/>
      <c r="DZ154" s="107"/>
      <c r="EA154" s="107"/>
      <c r="EB154" s="107"/>
      <c r="EC154" s="107"/>
      <c r="ED154" s="107"/>
      <c r="EE154" s="107"/>
      <c r="EF154" s="107"/>
      <c r="EG154" s="107"/>
      <c r="EH154" s="107"/>
      <c r="EI154" s="107"/>
      <c r="EJ154" s="107"/>
      <c r="EK154" s="107"/>
      <c r="EL154" s="107"/>
      <c r="EM154" s="107"/>
      <c r="EN154" s="107"/>
      <c r="EO154" s="107"/>
      <c r="EP154" s="107"/>
      <c r="EQ154" s="107"/>
      <c r="ER154" s="107"/>
      <c r="ES154" s="107"/>
      <c r="ET154" s="107"/>
      <c r="EU154" s="107"/>
      <c r="EV154" s="107"/>
      <c r="EW154" s="107"/>
      <c r="EX154" s="107"/>
      <c r="EY154" s="107"/>
      <c r="EZ154" s="107"/>
      <c r="FA154" s="107"/>
      <c r="FB154" s="107"/>
      <c r="FC154" s="107"/>
      <c r="FD154" s="107"/>
      <c r="FE154" s="107"/>
      <c r="FF154" s="107"/>
      <c r="FG154" s="107"/>
      <c r="FH154" s="107"/>
      <c r="FI154" s="107"/>
      <c r="FJ154" s="107"/>
      <c r="FK154" s="107"/>
      <c r="FL154" s="107"/>
      <c r="FM154" s="107"/>
      <c r="FN154" s="107"/>
      <c r="FO154" s="107"/>
      <c r="FP154" s="107"/>
      <c r="FQ154" s="107"/>
      <c r="FR154" s="107"/>
      <c r="FS154" s="107"/>
      <c r="FT154" s="107"/>
      <c r="FU154" s="107"/>
      <c r="FV154" s="107"/>
      <c r="FW154" s="107"/>
      <c r="FX154" s="107"/>
      <c r="FY154" s="107"/>
      <c r="FZ154" s="107"/>
      <c r="GA154" s="107"/>
      <c r="GB154" s="107"/>
      <c r="GC154" s="107"/>
      <c r="GD154" s="107"/>
      <c r="GE154" s="107"/>
      <c r="GF154" s="107"/>
      <c r="GG154" s="107"/>
      <c r="GH154" s="107"/>
      <c r="GI154" s="107"/>
      <c r="GJ154" s="107"/>
      <c r="GK154" s="107"/>
      <c r="GL154" s="107"/>
      <c r="GM154" s="107"/>
      <c r="GN154" s="107"/>
      <c r="GO154" s="107"/>
      <c r="GP154" s="107"/>
      <c r="GQ154" s="107"/>
      <c r="GR154" s="107"/>
      <c r="GS154" s="107"/>
      <c r="GT154" s="107"/>
      <c r="GU154" s="107"/>
      <c r="GV154" s="107"/>
      <c r="GW154" s="107"/>
      <c r="GX154" s="107"/>
      <c r="GY154" s="107"/>
      <c r="GZ154" s="107"/>
      <c r="HA154" s="107"/>
      <c r="HB154" s="107"/>
      <c r="HC154" s="107"/>
      <c r="HD154" s="107"/>
      <c r="HE154" s="107"/>
      <c r="HF154" s="107"/>
      <c r="HG154" s="107"/>
      <c r="HH154" s="107"/>
      <c r="HI154" s="107"/>
      <c r="HJ154" s="107"/>
      <c r="HK154" s="107"/>
      <c r="HL154" s="107"/>
      <c r="HM154" s="107"/>
      <c r="HN154" s="107"/>
      <c r="HO154" s="107"/>
      <c r="HP154" s="107"/>
    </row>
    <row r="155" spans="1:224" ht="24" x14ac:dyDescent="0.25">
      <c r="A155" s="42" t="s">
        <v>1766</v>
      </c>
      <c r="B155" s="214" t="s">
        <v>217</v>
      </c>
      <c r="C155" s="58" t="s">
        <v>218</v>
      </c>
      <c r="D155" s="59" t="s">
        <v>219</v>
      </c>
      <c r="E155" s="56" t="s">
        <v>180</v>
      </c>
      <c r="F155" s="46">
        <v>115.505</v>
      </c>
      <c r="G155" s="47">
        <v>11.318819999999999</v>
      </c>
      <c r="H155" s="47">
        <v>13.233964343999999</v>
      </c>
      <c r="I155" s="47">
        <v>24.777799999999999</v>
      </c>
      <c r="J155" s="47">
        <v>30.555982960000001</v>
      </c>
      <c r="K155" s="47">
        <v>0</v>
      </c>
      <c r="L155" s="47">
        <v>0</v>
      </c>
      <c r="M155" s="48">
        <v>36.096620000000001</v>
      </c>
      <c r="N155" s="47">
        <v>43.789947304000002</v>
      </c>
      <c r="O155" s="47">
        <v>4169.3400930999996</v>
      </c>
      <c r="P155" s="49">
        <v>5057.9578633485198</v>
      </c>
      <c r="Q155" s="302">
        <f t="shared" si="2"/>
        <v>1.429625204511164E-3</v>
      </c>
    </row>
    <row r="156" spans="1:224" s="79" customFormat="1" ht="24" x14ac:dyDescent="0.25">
      <c r="A156" s="42" t="s">
        <v>1906</v>
      </c>
      <c r="B156" s="43" t="s">
        <v>1902</v>
      </c>
      <c r="C156" s="43" t="s">
        <v>1907</v>
      </c>
      <c r="D156" s="44" t="s">
        <v>1904</v>
      </c>
      <c r="E156" s="46" t="s">
        <v>42</v>
      </c>
      <c r="F156" s="46">
        <v>1</v>
      </c>
      <c r="G156" s="47">
        <v>169.56</v>
      </c>
      <c r="H156" s="47">
        <v>198.24955199999999</v>
      </c>
      <c r="I156" s="47">
        <v>3921.56</v>
      </c>
      <c r="J156" s="47">
        <v>4836.0677919999998</v>
      </c>
      <c r="K156" s="47">
        <v>0</v>
      </c>
      <c r="L156" s="47">
        <v>0</v>
      </c>
      <c r="M156" s="48">
        <v>4091.12</v>
      </c>
      <c r="N156" s="47">
        <v>5034.317344</v>
      </c>
      <c r="O156" s="47">
        <v>4091.12</v>
      </c>
      <c r="P156" s="49">
        <v>5034.317344</v>
      </c>
      <c r="Q156" s="302">
        <f t="shared" si="2"/>
        <v>1.4229432424977433E-3</v>
      </c>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c r="DS156" s="41"/>
      <c r="DT156" s="41"/>
      <c r="DU156" s="41"/>
      <c r="DV156" s="41"/>
      <c r="DW156" s="41"/>
      <c r="DX156" s="41"/>
      <c r="DY156" s="41"/>
      <c r="DZ156" s="41"/>
      <c r="EA156" s="41"/>
      <c r="EB156" s="41"/>
      <c r="EC156" s="41"/>
      <c r="ED156" s="41"/>
      <c r="EE156" s="41"/>
      <c r="EF156" s="41"/>
      <c r="EG156" s="41"/>
      <c r="EH156" s="41"/>
      <c r="EI156" s="41"/>
      <c r="EJ156" s="41"/>
      <c r="EK156" s="41"/>
      <c r="EL156" s="41"/>
      <c r="EM156" s="41"/>
      <c r="EN156" s="41"/>
      <c r="EO156" s="41"/>
      <c r="EP156" s="41"/>
      <c r="EQ156" s="41"/>
      <c r="ER156" s="41"/>
      <c r="ES156" s="41"/>
      <c r="ET156" s="41"/>
      <c r="EU156" s="41"/>
      <c r="EV156" s="41"/>
      <c r="EW156" s="41"/>
      <c r="EX156" s="41"/>
      <c r="EY156" s="41"/>
      <c r="EZ156" s="41"/>
      <c r="FA156" s="41"/>
      <c r="FB156" s="41"/>
      <c r="FC156" s="41"/>
      <c r="FD156" s="41"/>
      <c r="FE156" s="41"/>
      <c r="FF156" s="41"/>
      <c r="FG156" s="41"/>
      <c r="FH156" s="41"/>
      <c r="FI156" s="41"/>
      <c r="FJ156" s="41"/>
      <c r="FK156" s="41"/>
      <c r="FL156" s="41"/>
      <c r="FM156" s="41"/>
      <c r="FN156" s="41"/>
      <c r="FO156" s="41"/>
      <c r="FP156" s="41"/>
      <c r="FQ156" s="41"/>
      <c r="FR156" s="41"/>
      <c r="FS156" s="41"/>
      <c r="FT156" s="41"/>
      <c r="FU156" s="41"/>
      <c r="FV156" s="41"/>
      <c r="FW156" s="41"/>
      <c r="FX156" s="41"/>
      <c r="FY156" s="41"/>
      <c r="FZ156" s="41"/>
      <c r="GA156" s="41"/>
      <c r="GB156" s="41"/>
      <c r="GC156" s="41"/>
      <c r="GD156" s="41"/>
      <c r="GE156" s="41"/>
      <c r="GF156" s="41"/>
      <c r="GG156" s="41"/>
      <c r="GH156" s="41"/>
      <c r="GI156" s="41"/>
      <c r="GJ156" s="41"/>
      <c r="GK156" s="41"/>
      <c r="GL156" s="41"/>
      <c r="GM156" s="41"/>
      <c r="GN156" s="41"/>
      <c r="GO156" s="41"/>
      <c r="GP156" s="41"/>
      <c r="GQ156" s="41"/>
      <c r="GR156" s="41"/>
      <c r="GS156" s="41"/>
      <c r="GT156" s="41"/>
      <c r="GU156" s="41"/>
      <c r="GV156" s="41"/>
      <c r="GW156" s="41"/>
      <c r="GX156" s="41"/>
      <c r="GY156" s="41"/>
      <c r="GZ156" s="41"/>
      <c r="HA156" s="41"/>
      <c r="HB156" s="41"/>
      <c r="HC156" s="41"/>
      <c r="HD156" s="41"/>
      <c r="HE156" s="41"/>
      <c r="HF156" s="41"/>
      <c r="HG156" s="41"/>
      <c r="HH156" s="41"/>
      <c r="HI156" s="41"/>
      <c r="HJ156" s="41"/>
      <c r="HK156" s="41"/>
      <c r="HL156" s="41"/>
      <c r="HM156" s="41"/>
      <c r="HN156" s="41"/>
      <c r="HO156" s="41"/>
      <c r="HP156" s="41"/>
    </row>
    <row r="157" spans="1:224" s="79" customFormat="1" ht="15" x14ac:dyDescent="0.25">
      <c r="A157" s="42" t="s">
        <v>1691</v>
      </c>
      <c r="B157" s="45" t="s">
        <v>806</v>
      </c>
      <c r="C157" s="45"/>
      <c r="D157" s="44" t="s">
        <v>1582</v>
      </c>
      <c r="E157" s="56" t="s">
        <v>7</v>
      </c>
      <c r="F157" s="46">
        <v>180</v>
      </c>
      <c r="G157" s="47">
        <v>21.51</v>
      </c>
      <c r="H157" s="47">
        <v>25.149492000000002</v>
      </c>
      <c r="I157" s="47">
        <v>2.13</v>
      </c>
      <c r="J157" s="47">
        <v>2.6267160000000001</v>
      </c>
      <c r="K157" s="47">
        <v>0</v>
      </c>
      <c r="L157" s="47">
        <v>0</v>
      </c>
      <c r="M157" s="48">
        <v>23.64</v>
      </c>
      <c r="N157" s="47">
        <v>27.776208000000004</v>
      </c>
      <c r="O157" s="47">
        <v>4255.2</v>
      </c>
      <c r="P157" s="49">
        <v>4999.7174400000004</v>
      </c>
      <c r="Q157" s="302">
        <f t="shared" si="2"/>
        <v>1.4131636246819241E-3</v>
      </c>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41"/>
      <c r="DP157" s="41"/>
      <c r="DQ157" s="41"/>
      <c r="DR157" s="41"/>
      <c r="DS157" s="41"/>
      <c r="DT157" s="41"/>
      <c r="DU157" s="41"/>
      <c r="DV157" s="41"/>
      <c r="DW157" s="41"/>
      <c r="DX157" s="41"/>
      <c r="DY157" s="41"/>
      <c r="DZ157" s="41"/>
      <c r="EA157" s="41"/>
      <c r="EB157" s="41"/>
      <c r="EC157" s="41"/>
      <c r="ED157" s="41"/>
      <c r="EE157" s="41"/>
      <c r="EF157" s="41"/>
      <c r="EG157" s="41"/>
      <c r="EH157" s="41"/>
      <c r="EI157" s="41"/>
      <c r="EJ157" s="41"/>
      <c r="EK157" s="41"/>
      <c r="EL157" s="41"/>
      <c r="EM157" s="41"/>
      <c r="EN157" s="41"/>
      <c r="EO157" s="41"/>
      <c r="EP157" s="41"/>
      <c r="EQ157" s="41"/>
      <c r="ER157" s="41"/>
      <c r="ES157" s="41"/>
      <c r="ET157" s="41"/>
      <c r="EU157" s="41"/>
      <c r="EV157" s="41"/>
      <c r="EW157" s="41"/>
      <c r="EX157" s="41"/>
      <c r="EY157" s="41"/>
      <c r="EZ157" s="41"/>
      <c r="FA157" s="41"/>
      <c r="FB157" s="41"/>
      <c r="FC157" s="41"/>
      <c r="FD157" s="41"/>
      <c r="FE157" s="41"/>
      <c r="FF157" s="41"/>
      <c r="FG157" s="41"/>
      <c r="FH157" s="41"/>
      <c r="FI157" s="41"/>
      <c r="FJ157" s="41"/>
      <c r="FK157" s="41"/>
      <c r="FL157" s="41"/>
      <c r="FM157" s="41"/>
      <c r="FN157" s="41"/>
      <c r="FO157" s="41"/>
      <c r="FP157" s="41"/>
      <c r="FQ157" s="41"/>
      <c r="FR157" s="41"/>
      <c r="FS157" s="41"/>
      <c r="FT157" s="41"/>
      <c r="FU157" s="41"/>
      <c r="FV157" s="41"/>
      <c r="FW157" s="41"/>
      <c r="FX157" s="41"/>
      <c r="FY157" s="41"/>
      <c r="FZ157" s="41"/>
      <c r="GA157" s="41"/>
      <c r="GB157" s="41"/>
      <c r="GC157" s="41"/>
      <c r="GD157" s="41"/>
      <c r="GE157" s="41"/>
      <c r="GF157" s="41"/>
      <c r="GG157" s="41"/>
      <c r="GH157" s="41"/>
      <c r="GI157" s="41"/>
      <c r="GJ157" s="41"/>
      <c r="GK157" s="41"/>
      <c r="GL157" s="41"/>
      <c r="GM157" s="41"/>
      <c r="GN157" s="41"/>
      <c r="GO157" s="41"/>
      <c r="GP157" s="41"/>
      <c r="GQ157" s="41"/>
      <c r="GR157" s="41"/>
      <c r="GS157" s="41"/>
      <c r="GT157" s="41"/>
      <c r="GU157" s="41"/>
      <c r="GV157" s="41"/>
      <c r="GW157" s="41"/>
      <c r="GX157" s="41"/>
      <c r="GY157" s="41"/>
      <c r="GZ157" s="41"/>
      <c r="HA157" s="41"/>
      <c r="HB157" s="41"/>
      <c r="HC157" s="41"/>
      <c r="HD157" s="41"/>
      <c r="HE157" s="41"/>
      <c r="HF157" s="41"/>
      <c r="HG157" s="41"/>
      <c r="HH157" s="41"/>
      <c r="HI157" s="41"/>
      <c r="HJ157" s="41"/>
      <c r="HK157" s="41"/>
      <c r="HL157" s="41"/>
      <c r="HM157" s="41"/>
      <c r="HN157" s="41"/>
      <c r="HO157" s="41"/>
      <c r="HP157" s="41"/>
    </row>
    <row r="158" spans="1:224" ht="36" x14ac:dyDescent="0.25">
      <c r="A158" s="42" t="s">
        <v>824</v>
      </c>
      <c r="B158" s="74" t="s">
        <v>286</v>
      </c>
      <c r="C158" s="58" t="s">
        <v>287</v>
      </c>
      <c r="D158" s="59" t="s">
        <v>924</v>
      </c>
      <c r="E158" s="73" t="s">
        <v>7</v>
      </c>
      <c r="F158" s="46">
        <v>64</v>
      </c>
      <c r="G158" s="47">
        <v>35.15</v>
      </c>
      <c r="H158" s="47">
        <v>41.097380000000001</v>
      </c>
      <c r="I158" s="47">
        <v>29.61</v>
      </c>
      <c r="J158" s="47">
        <v>36.515052000000004</v>
      </c>
      <c r="K158" s="47">
        <v>0</v>
      </c>
      <c r="L158" s="47">
        <v>0</v>
      </c>
      <c r="M158" s="48">
        <v>64.759999999999991</v>
      </c>
      <c r="N158" s="47">
        <v>77.612432000000013</v>
      </c>
      <c r="O158" s="47">
        <v>4144.6399999999994</v>
      </c>
      <c r="P158" s="49">
        <v>4967.1956480000008</v>
      </c>
      <c r="Q158" s="302">
        <f t="shared" si="2"/>
        <v>1.4039713825171605E-3</v>
      </c>
    </row>
    <row r="159" spans="1:224" s="79" customFormat="1" ht="24" x14ac:dyDescent="0.25">
      <c r="A159" s="42" t="s">
        <v>1780</v>
      </c>
      <c r="B159" s="43" t="s">
        <v>573</v>
      </c>
      <c r="C159" s="58" t="s">
        <v>574</v>
      </c>
      <c r="D159" s="59" t="s">
        <v>575</v>
      </c>
      <c r="E159" s="73" t="s">
        <v>229</v>
      </c>
      <c r="F159" s="46">
        <v>222.55500579822186</v>
      </c>
      <c r="G159" s="47">
        <v>14.381084</v>
      </c>
      <c r="H159" s="47">
        <v>16.814363412799999</v>
      </c>
      <c r="I159" s="47">
        <v>4.3379820000000002</v>
      </c>
      <c r="J159" s="47">
        <v>5.3495994024000009</v>
      </c>
      <c r="K159" s="47">
        <v>0</v>
      </c>
      <c r="L159" s="47">
        <v>0</v>
      </c>
      <c r="M159" s="48">
        <v>18.719065999999998</v>
      </c>
      <c r="N159" s="47">
        <v>22.163962815200001</v>
      </c>
      <c r="O159" s="47">
        <v>4166.0218421672971</v>
      </c>
      <c r="P159" s="49">
        <v>4932.7008728484097</v>
      </c>
      <c r="Q159" s="302">
        <f t="shared" si="2"/>
        <v>1.3942214792334641E-3</v>
      </c>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c r="EL159" s="41"/>
      <c r="EM159" s="41"/>
      <c r="EN159" s="41"/>
      <c r="EO159" s="41"/>
      <c r="EP159" s="41"/>
      <c r="EQ159" s="41"/>
      <c r="ER159" s="41"/>
      <c r="ES159" s="41"/>
      <c r="ET159" s="41"/>
      <c r="EU159" s="41"/>
      <c r="EV159" s="41"/>
      <c r="EW159" s="41"/>
      <c r="EX159" s="41"/>
      <c r="EY159" s="41"/>
      <c r="EZ159" s="41"/>
      <c r="FA159" s="41"/>
      <c r="FB159" s="41"/>
      <c r="FC159" s="41"/>
      <c r="FD159" s="41"/>
      <c r="FE159" s="41"/>
      <c r="FF159" s="41"/>
      <c r="FG159" s="41"/>
      <c r="FH159" s="41"/>
      <c r="FI159" s="41"/>
      <c r="FJ159" s="41"/>
      <c r="FK159" s="41"/>
      <c r="FL159" s="41"/>
      <c r="FM159" s="41"/>
      <c r="FN159" s="41"/>
      <c r="FO159" s="41"/>
      <c r="FP159" s="41"/>
      <c r="FQ159" s="41"/>
      <c r="FR159" s="41"/>
      <c r="FS159" s="41"/>
      <c r="FT159" s="41"/>
      <c r="FU159" s="41"/>
      <c r="FV159" s="41"/>
      <c r="FW159" s="41"/>
      <c r="FX159" s="41"/>
      <c r="FY159" s="41"/>
      <c r="FZ159" s="41"/>
      <c r="GA159" s="41"/>
      <c r="GB159" s="41"/>
      <c r="GC159" s="41"/>
      <c r="GD159" s="41"/>
      <c r="GE159" s="41"/>
      <c r="GF159" s="41"/>
      <c r="GG159" s="41"/>
      <c r="GH159" s="41"/>
      <c r="GI159" s="41"/>
      <c r="GJ159" s="41"/>
      <c r="GK159" s="41"/>
      <c r="GL159" s="41"/>
      <c r="GM159" s="41"/>
      <c r="GN159" s="41"/>
      <c r="GO159" s="41"/>
      <c r="GP159" s="41"/>
      <c r="GQ159" s="41"/>
      <c r="GR159" s="41"/>
      <c r="GS159" s="41"/>
      <c r="GT159" s="41"/>
      <c r="GU159" s="41"/>
      <c r="GV159" s="41"/>
      <c r="GW159" s="41"/>
      <c r="GX159" s="41"/>
      <c r="GY159" s="41"/>
      <c r="GZ159" s="41"/>
      <c r="HA159" s="41"/>
      <c r="HB159" s="41"/>
      <c r="HC159" s="41"/>
      <c r="HD159" s="41"/>
      <c r="HE159" s="41"/>
      <c r="HF159" s="41"/>
      <c r="HG159" s="41"/>
      <c r="HH159" s="41"/>
      <c r="HI159" s="41"/>
      <c r="HJ159" s="41"/>
      <c r="HK159" s="41"/>
      <c r="HL159" s="41"/>
      <c r="HM159" s="41"/>
      <c r="HN159" s="41"/>
      <c r="HO159" s="41"/>
      <c r="HP159" s="41"/>
    </row>
    <row r="160" spans="1:224" ht="24" x14ac:dyDescent="0.25">
      <c r="A160" s="42" t="s">
        <v>202</v>
      </c>
      <c r="B160" s="43" t="s">
        <v>865</v>
      </c>
      <c r="C160" s="45" t="s">
        <v>866</v>
      </c>
      <c r="D160" s="59" t="s">
        <v>872</v>
      </c>
      <c r="E160" s="46" t="s">
        <v>7</v>
      </c>
      <c r="F160" s="46">
        <v>5.28</v>
      </c>
      <c r="G160" s="47">
        <v>574.28485799999987</v>
      </c>
      <c r="H160" s="47">
        <v>671.45385597359984</v>
      </c>
      <c r="I160" s="47">
        <v>212.91003215271303</v>
      </c>
      <c r="J160" s="47">
        <v>262.56065165072573</v>
      </c>
      <c r="K160" s="47">
        <v>0</v>
      </c>
      <c r="L160" s="47">
        <v>0</v>
      </c>
      <c r="M160" s="48">
        <v>787.1948901527129</v>
      </c>
      <c r="N160" s="47">
        <v>934.01450762432557</v>
      </c>
      <c r="O160" s="47">
        <v>4156.3890200063242</v>
      </c>
      <c r="P160" s="49">
        <v>4931.5966002564392</v>
      </c>
      <c r="Q160" s="302">
        <f t="shared" si="2"/>
        <v>1.393909358023129E-3</v>
      </c>
    </row>
    <row r="161" spans="1:224" s="79" customFormat="1" ht="36" x14ac:dyDescent="0.25">
      <c r="A161" s="42" t="s">
        <v>987</v>
      </c>
      <c r="B161" s="43" t="s">
        <v>316</v>
      </c>
      <c r="C161" s="45" t="s">
        <v>317</v>
      </c>
      <c r="D161" s="59" t="s">
        <v>318</v>
      </c>
      <c r="E161" s="73" t="s">
        <v>229</v>
      </c>
      <c r="F161" s="46">
        <v>245.86553000000001</v>
      </c>
      <c r="G161" s="47">
        <v>14.957806999999999</v>
      </c>
      <c r="H161" s="47">
        <v>17.488667944399999</v>
      </c>
      <c r="I161" s="47">
        <v>1.6498520000000001</v>
      </c>
      <c r="J161" s="47">
        <v>2.0345974864</v>
      </c>
      <c r="K161" s="47">
        <v>0</v>
      </c>
      <c r="L161" s="47">
        <v>0</v>
      </c>
      <c r="M161" s="48">
        <v>16.607658999999998</v>
      </c>
      <c r="N161" s="47">
        <v>19.523265430799999</v>
      </c>
      <c r="O161" s="47">
        <v>4083.2508820942699</v>
      </c>
      <c r="P161" s="49">
        <v>4800.0980024743203</v>
      </c>
      <c r="Q161" s="302">
        <f t="shared" si="2"/>
        <v>1.3567414505738695E-3</v>
      </c>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c r="DS161" s="41"/>
      <c r="DT161" s="41"/>
      <c r="DU161" s="41"/>
      <c r="DV161" s="41"/>
      <c r="DW161" s="41"/>
      <c r="DX161" s="41"/>
      <c r="DY161" s="41"/>
      <c r="DZ161" s="41"/>
      <c r="EA161" s="41"/>
      <c r="EB161" s="41"/>
      <c r="EC161" s="41"/>
      <c r="ED161" s="41"/>
      <c r="EE161" s="41"/>
      <c r="EF161" s="41"/>
      <c r="EG161" s="41"/>
      <c r="EH161" s="41"/>
      <c r="EI161" s="41"/>
      <c r="EJ161" s="41"/>
      <c r="EK161" s="41"/>
      <c r="EL161" s="41"/>
      <c r="EM161" s="41"/>
      <c r="EN161" s="41"/>
      <c r="EO161" s="41"/>
      <c r="EP161" s="41"/>
      <c r="EQ161" s="41"/>
      <c r="ER161" s="41"/>
      <c r="ES161" s="41"/>
      <c r="ET161" s="41"/>
      <c r="EU161" s="41"/>
      <c r="EV161" s="41"/>
      <c r="EW161" s="41"/>
      <c r="EX161" s="41"/>
      <c r="EY161" s="41"/>
      <c r="EZ161" s="41"/>
      <c r="FA161" s="41"/>
      <c r="FB161" s="41"/>
      <c r="FC161" s="41"/>
      <c r="FD161" s="41"/>
      <c r="FE161" s="41"/>
      <c r="FF161" s="41"/>
      <c r="FG161" s="41"/>
      <c r="FH161" s="41"/>
      <c r="FI161" s="41"/>
      <c r="FJ161" s="41"/>
      <c r="FK161" s="41"/>
      <c r="FL161" s="41"/>
      <c r="FM161" s="41"/>
      <c r="FN161" s="41"/>
      <c r="FO161" s="41"/>
      <c r="FP161" s="41"/>
      <c r="FQ161" s="41"/>
      <c r="FR161" s="41"/>
      <c r="FS161" s="41"/>
      <c r="FT161" s="41"/>
      <c r="FU161" s="41"/>
      <c r="FV161" s="41"/>
      <c r="FW161" s="41"/>
      <c r="FX161" s="41"/>
      <c r="FY161" s="41"/>
      <c r="FZ161" s="41"/>
      <c r="GA161" s="41"/>
      <c r="GB161" s="41"/>
      <c r="GC161" s="41"/>
      <c r="GD161" s="41"/>
      <c r="GE161" s="41"/>
      <c r="GF161" s="41"/>
      <c r="GG161" s="41"/>
      <c r="GH161" s="41"/>
      <c r="GI161" s="41"/>
      <c r="GJ161" s="41"/>
      <c r="GK161" s="41"/>
      <c r="GL161" s="41"/>
      <c r="GM161" s="41"/>
      <c r="GN161" s="41"/>
      <c r="GO161" s="41"/>
      <c r="GP161" s="41"/>
      <c r="GQ161" s="41"/>
      <c r="GR161" s="41"/>
      <c r="GS161" s="41"/>
      <c r="GT161" s="41"/>
      <c r="GU161" s="41"/>
      <c r="GV161" s="41"/>
      <c r="GW161" s="41"/>
      <c r="GX161" s="41"/>
      <c r="GY161" s="41"/>
      <c r="GZ161" s="41"/>
      <c r="HA161" s="41"/>
      <c r="HB161" s="41"/>
      <c r="HC161" s="41"/>
      <c r="HD161" s="41"/>
      <c r="HE161" s="41"/>
      <c r="HF161" s="41"/>
      <c r="HG161" s="41"/>
      <c r="HH161" s="41"/>
      <c r="HI161" s="41"/>
      <c r="HJ161" s="41"/>
      <c r="HK161" s="41"/>
      <c r="HL161" s="41"/>
      <c r="HM161" s="41"/>
      <c r="HN161" s="41"/>
      <c r="HO161" s="41"/>
      <c r="HP161" s="41"/>
    </row>
    <row r="162" spans="1:224" ht="72" x14ac:dyDescent="0.25">
      <c r="A162" s="42" t="s">
        <v>1951</v>
      </c>
      <c r="B162" s="43" t="s">
        <v>1860</v>
      </c>
      <c r="C162" s="51"/>
      <c r="D162" s="44" t="s">
        <v>1865</v>
      </c>
      <c r="E162" s="73" t="s">
        <v>8</v>
      </c>
      <c r="F162" s="87">
        <v>2</v>
      </c>
      <c r="G162" s="47">
        <v>1193.23</v>
      </c>
      <c r="H162" s="47">
        <v>1395.1245160000001</v>
      </c>
      <c r="I162" s="47">
        <v>795.49</v>
      </c>
      <c r="J162" s="47">
        <v>980.99826800000005</v>
      </c>
      <c r="K162" s="47">
        <v>0</v>
      </c>
      <c r="L162" s="47">
        <v>0</v>
      </c>
      <c r="M162" s="48">
        <v>1988.72</v>
      </c>
      <c r="N162" s="47">
        <v>2376.1227840000001</v>
      </c>
      <c r="O162" s="47">
        <v>3977.44</v>
      </c>
      <c r="P162" s="49">
        <v>4752.2455680000003</v>
      </c>
      <c r="Q162" s="302">
        <f t="shared" si="2"/>
        <v>1.3432160222745485E-3</v>
      </c>
    </row>
    <row r="163" spans="1:224" ht="72" x14ac:dyDescent="0.25">
      <c r="A163" s="42" t="s">
        <v>1956</v>
      </c>
      <c r="B163" s="43" t="s">
        <v>1871</v>
      </c>
      <c r="C163" s="51"/>
      <c r="D163" s="44" t="s">
        <v>664</v>
      </c>
      <c r="E163" s="73" t="s">
        <v>8</v>
      </c>
      <c r="F163" s="87">
        <v>1</v>
      </c>
      <c r="G163" s="47">
        <v>2330.5300000000002</v>
      </c>
      <c r="H163" s="47">
        <v>2724.8556760000001</v>
      </c>
      <c r="I163" s="47">
        <v>1553.68</v>
      </c>
      <c r="J163" s="47">
        <v>1915.9981760000003</v>
      </c>
      <c r="K163" s="47">
        <v>0</v>
      </c>
      <c r="L163" s="47">
        <v>0</v>
      </c>
      <c r="M163" s="48">
        <v>3884.21</v>
      </c>
      <c r="N163" s="47">
        <v>4640.8538520000002</v>
      </c>
      <c r="O163" s="47">
        <v>3884.21</v>
      </c>
      <c r="P163" s="49">
        <v>4640.8538520000002</v>
      </c>
      <c r="Q163" s="302">
        <f t="shared" si="2"/>
        <v>1.3117312987814345E-3</v>
      </c>
    </row>
    <row r="164" spans="1:224" ht="72" x14ac:dyDescent="0.25">
      <c r="A164" s="42" t="s">
        <v>1948</v>
      </c>
      <c r="B164" s="43" t="s">
        <v>1854</v>
      </c>
      <c r="C164" s="51"/>
      <c r="D164" s="44" t="s">
        <v>1858</v>
      </c>
      <c r="E164" s="73" t="s">
        <v>8</v>
      </c>
      <c r="F164" s="88">
        <v>5</v>
      </c>
      <c r="G164" s="47">
        <v>459</v>
      </c>
      <c r="H164" s="47">
        <v>536.66280000000006</v>
      </c>
      <c r="I164" s="47">
        <v>306</v>
      </c>
      <c r="J164" s="47">
        <v>377.35920000000004</v>
      </c>
      <c r="K164" s="47">
        <v>0</v>
      </c>
      <c r="L164" s="47">
        <v>0</v>
      </c>
      <c r="M164" s="48">
        <v>765</v>
      </c>
      <c r="N164" s="47">
        <v>914.02200000000016</v>
      </c>
      <c r="O164" s="47">
        <v>3825</v>
      </c>
      <c r="P164" s="49">
        <v>4570.1100000000006</v>
      </c>
      <c r="Q164" s="302">
        <f t="shared" si="2"/>
        <v>1.2917356411235729E-3</v>
      </c>
    </row>
    <row r="165" spans="1:224" ht="24" x14ac:dyDescent="0.25">
      <c r="A165" s="42" t="s">
        <v>150</v>
      </c>
      <c r="B165" s="43" t="s">
        <v>773</v>
      </c>
      <c r="C165" s="45" t="s">
        <v>774</v>
      </c>
      <c r="D165" s="44" t="s">
        <v>775</v>
      </c>
      <c r="E165" s="45" t="s">
        <v>42</v>
      </c>
      <c r="F165" s="46">
        <v>2</v>
      </c>
      <c r="G165" s="47">
        <v>1856.80772</v>
      </c>
      <c r="H165" s="47">
        <v>2170.9795862239998</v>
      </c>
      <c r="I165" s="47">
        <v>78.450969999999998</v>
      </c>
      <c r="J165" s="47">
        <v>96.745736203999996</v>
      </c>
      <c r="K165" s="47">
        <v>0</v>
      </c>
      <c r="L165" s="47">
        <v>0</v>
      </c>
      <c r="M165" s="48">
        <v>1935.2586900000001</v>
      </c>
      <c r="N165" s="47">
        <v>2267.7253224279998</v>
      </c>
      <c r="O165" s="47">
        <v>3870.5173800000002</v>
      </c>
      <c r="P165" s="49">
        <v>4535.4506448559996</v>
      </c>
      <c r="Q165" s="302">
        <f t="shared" si="2"/>
        <v>1.2819392195193081E-3</v>
      </c>
    </row>
    <row r="166" spans="1:224" ht="36" x14ac:dyDescent="0.25">
      <c r="A166" s="102" t="s">
        <v>515</v>
      </c>
      <c r="B166" s="93" t="s">
        <v>1150</v>
      </c>
      <c r="C166" s="110"/>
      <c r="D166" s="105" t="s">
        <v>1082</v>
      </c>
      <c r="E166" s="95" t="s">
        <v>9</v>
      </c>
      <c r="F166" s="97">
        <v>73.5</v>
      </c>
      <c r="G166" s="241">
        <v>28.32</v>
      </c>
      <c r="H166" s="242">
        <v>33.111744000000002</v>
      </c>
      <c r="I166" s="241">
        <v>22.52</v>
      </c>
      <c r="J166" s="242">
        <v>27.771664000000001</v>
      </c>
      <c r="K166" s="241">
        <v>0</v>
      </c>
      <c r="L166" s="242">
        <v>0</v>
      </c>
      <c r="M166" s="243">
        <v>50.84</v>
      </c>
      <c r="N166" s="242">
        <v>60.883408000000003</v>
      </c>
      <c r="O166" s="47">
        <v>3736.7400000000002</v>
      </c>
      <c r="P166" s="49">
        <v>4474.930488</v>
      </c>
      <c r="Q166" s="302">
        <f t="shared" si="2"/>
        <v>1.2648332759824384E-3</v>
      </c>
    </row>
    <row r="167" spans="1:224" ht="48" x14ac:dyDescent="0.25">
      <c r="A167" s="42" t="s">
        <v>143</v>
      </c>
      <c r="B167" s="43" t="s">
        <v>762</v>
      </c>
      <c r="C167" s="45"/>
      <c r="D167" s="54" t="s">
        <v>763</v>
      </c>
      <c r="E167" s="45" t="s">
        <v>42</v>
      </c>
      <c r="F167" s="46">
        <v>7</v>
      </c>
      <c r="G167" s="47">
        <v>534.7778800000001</v>
      </c>
      <c r="H167" s="47">
        <v>625.26229729600016</v>
      </c>
      <c r="I167" s="47">
        <v>11.35</v>
      </c>
      <c r="J167" s="47">
        <v>13.99682</v>
      </c>
      <c r="K167" s="47">
        <v>0</v>
      </c>
      <c r="L167" s="47">
        <v>0</v>
      </c>
      <c r="M167" s="48">
        <v>546.12788000000012</v>
      </c>
      <c r="N167" s="47">
        <v>639.25911729600011</v>
      </c>
      <c r="O167" s="47">
        <v>3822.8951600000009</v>
      </c>
      <c r="P167" s="49">
        <v>4474.8138210720008</v>
      </c>
      <c r="Q167" s="302">
        <f t="shared" si="2"/>
        <v>1.2648003002271421E-3</v>
      </c>
    </row>
    <row r="168" spans="1:224" ht="84" x14ac:dyDescent="0.25">
      <c r="A168" s="42" t="s">
        <v>1967</v>
      </c>
      <c r="B168" s="43" t="s">
        <v>1893</v>
      </c>
      <c r="C168" s="51"/>
      <c r="D168" s="44" t="s">
        <v>1898</v>
      </c>
      <c r="E168" s="45" t="s">
        <v>7</v>
      </c>
      <c r="F168" s="87">
        <v>7.6460000000000008</v>
      </c>
      <c r="G168" s="47">
        <v>373.75</v>
      </c>
      <c r="H168" s="47">
        <v>436.98849999999999</v>
      </c>
      <c r="I168" s="47">
        <v>118.350594</v>
      </c>
      <c r="J168" s="47">
        <v>145.9499525208</v>
      </c>
      <c r="K168" s="47">
        <v>0</v>
      </c>
      <c r="L168" s="47">
        <v>0</v>
      </c>
      <c r="M168" s="48">
        <v>492.100594</v>
      </c>
      <c r="N168" s="47">
        <v>582.93845252079996</v>
      </c>
      <c r="O168" s="47">
        <v>3762.6011417240002</v>
      </c>
      <c r="P168" s="49">
        <v>4457.1474079740374</v>
      </c>
      <c r="Q168" s="302">
        <f t="shared" si="2"/>
        <v>1.259806911567033E-3</v>
      </c>
    </row>
    <row r="169" spans="1:224" ht="48" x14ac:dyDescent="0.25">
      <c r="A169" s="42" t="s">
        <v>974</v>
      </c>
      <c r="B169" s="45" t="s">
        <v>965</v>
      </c>
      <c r="C169" s="45" t="s">
        <v>333</v>
      </c>
      <c r="D169" s="59" t="s">
        <v>966</v>
      </c>
      <c r="E169" s="45" t="s">
        <v>180</v>
      </c>
      <c r="F169" s="46">
        <v>8.5</v>
      </c>
      <c r="G169" s="47">
        <v>429.51640999999995</v>
      </c>
      <c r="H169" s="47">
        <v>502.19058657199997</v>
      </c>
      <c r="I169" s="47">
        <v>16.274789999999999</v>
      </c>
      <c r="J169" s="47">
        <v>20.070071028000001</v>
      </c>
      <c r="K169" s="47">
        <v>0</v>
      </c>
      <c r="L169" s="47">
        <v>0</v>
      </c>
      <c r="M169" s="48">
        <v>445.79119999999995</v>
      </c>
      <c r="N169" s="47">
        <v>522.26065759999994</v>
      </c>
      <c r="O169" s="47">
        <v>3789.2251999999994</v>
      </c>
      <c r="P169" s="49">
        <v>4439.2155895999995</v>
      </c>
      <c r="Q169" s="302">
        <f t="shared" si="2"/>
        <v>1.2547385064512044E-3</v>
      </c>
    </row>
    <row r="170" spans="1:224" ht="24" x14ac:dyDescent="0.25">
      <c r="A170" s="204" t="s">
        <v>1630</v>
      </c>
      <c r="B170" s="43" t="s">
        <v>1844</v>
      </c>
      <c r="C170" s="45"/>
      <c r="D170" s="44" t="s">
        <v>1979</v>
      </c>
      <c r="E170" s="45" t="s">
        <v>9</v>
      </c>
      <c r="F170" s="46">
        <v>30</v>
      </c>
      <c r="G170" s="47">
        <v>120.35055000000001</v>
      </c>
      <c r="H170" s="47">
        <v>140.71386306000002</v>
      </c>
      <c r="I170" s="47">
        <v>3.7</v>
      </c>
      <c r="J170" s="47">
        <v>4.5628400000000005</v>
      </c>
      <c r="K170" s="47">
        <v>0</v>
      </c>
      <c r="L170" s="47">
        <v>0</v>
      </c>
      <c r="M170" s="48">
        <v>124.05055000000002</v>
      </c>
      <c r="N170" s="47">
        <v>145.27670306000002</v>
      </c>
      <c r="O170" s="47">
        <v>3721.5165000000006</v>
      </c>
      <c r="P170" s="49">
        <v>4358.3010918000009</v>
      </c>
      <c r="Q170" s="302">
        <f t="shared" si="2"/>
        <v>1.2318681290003611E-3</v>
      </c>
    </row>
    <row r="171" spans="1:224" ht="72" x14ac:dyDescent="0.25">
      <c r="A171" s="42" t="s">
        <v>609</v>
      </c>
      <c r="B171" s="45" t="s">
        <v>1803</v>
      </c>
      <c r="C171" s="82"/>
      <c r="D171" s="83" t="s">
        <v>1804</v>
      </c>
      <c r="E171" s="45" t="s">
        <v>7</v>
      </c>
      <c r="F171" s="46">
        <v>28.169999999999998</v>
      </c>
      <c r="G171" s="47">
        <v>115.05</v>
      </c>
      <c r="H171" s="47">
        <v>134.51646</v>
      </c>
      <c r="I171" s="47">
        <v>15.47</v>
      </c>
      <c r="J171" s="47">
        <v>19.077604000000001</v>
      </c>
      <c r="K171" s="47">
        <v>0</v>
      </c>
      <c r="L171" s="47">
        <v>0</v>
      </c>
      <c r="M171" s="48">
        <v>130.52000000000001</v>
      </c>
      <c r="N171" s="47">
        <v>153.594064</v>
      </c>
      <c r="O171" s="47">
        <v>3676.7483999999999</v>
      </c>
      <c r="P171" s="49">
        <v>4326.7447828799995</v>
      </c>
      <c r="Q171" s="302">
        <f t="shared" si="2"/>
        <v>1.2229487793710807E-3</v>
      </c>
    </row>
    <row r="172" spans="1:224" ht="15" x14ac:dyDescent="0.25">
      <c r="A172" s="204" t="s">
        <v>1629</v>
      </c>
      <c r="B172" s="43" t="s">
        <v>903</v>
      </c>
      <c r="C172" s="45"/>
      <c r="D172" s="44" t="s">
        <v>1477</v>
      </c>
      <c r="E172" s="45" t="s">
        <v>9</v>
      </c>
      <c r="F172" s="46">
        <v>45</v>
      </c>
      <c r="G172" s="47">
        <v>76.430000000000007</v>
      </c>
      <c r="H172" s="47">
        <v>89.361956000000006</v>
      </c>
      <c r="I172" s="47">
        <v>4.7799999999999994</v>
      </c>
      <c r="J172" s="47">
        <v>5.8946959999999997</v>
      </c>
      <c r="K172" s="47">
        <v>0</v>
      </c>
      <c r="L172" s="47">
        <v>0</v>
      </c>
      <c r="M172" s="48">
        <v>81.210000000000008</v>
      </c>
      <c r="N172" s="47">
        <v>95.256652000000003</v>
      </c>
      <c r="O172" s="47">
        <v>3654.4500000000003</v>
      </c>
      <c r="P172" s="49">
        <v>4286.5493400000005</v>
      </c>
      <c r="Q172" s="302">
        <f t="shared" si="2"/>
        <v>1.2115875897763353E-3</v>
      </c>
    </row>
    <row r="173" spans="1:224" ht="60" x14ac:dyDescent="0.25">
      <c r="A173" s="42" t="s">
        <v>447</v>
      </c>
      <c r="B173" s="255" t="s">
        <v>1831</v>
      </c>
      <c r="C173" s="43"/>
      <c r="D173" s="59" t="s">
        <v>674</v>
      </c>
      <c r="E173" s="45" t="s">
        <v>42</v>
      </c>
      <c r="F173" s="46">
        <v>1</v>
      </c>
      <c r="G173" s="47">
        <v>3308.5099999999993</v>
      </c>
      <c r="H173" s="47">
        <v>3868.3098919999993</v>
      </c>
      <c r="I173" s="47">
        <v>323</v>
      </c>
      <c r="J173" s="47">
        <v>398.3236</v>
      </c>
      <c r="K173" s="47">
        <v>0</v>
      </c>
      <c r="L173" s="47">
        <v>0</v>
      </c>
      <c r="M173" s="48">
        <v>3631.5099999999993</v>
      </c>
      <c r="N173" s="47">
        <v>4266.633491999999</v>
      </c>
      <c r="O173" s="47">
        <v>3631.5099999999993</v>
      </c>
      <c r="P173" s="49">
        <v>4266.633491999999</v>
      </c>
      <c r="Q173" s="302">
        <f t="shared" si="2"/>
        <v>1.2059584012699752E-3</v>
      </c>
    </row>
    <row r="174" spans="1:224" ht="36" x14ac:dyDescent="0.25">
      <c r="A174" s="42" t="s">
        <v>1778</v>
      </c>
      <c r="B174" s="74" t="s">
        <v>286</v>
      </c>
      <c r="C174" s="58" t="s">
        <v>287</v>
      </c>
      <c r="D174" s="59" t="s">
        <v>924</v>
      </c>
      <c r="E174" s="45" t="s">
        <v>7</v>
      </c>
      <c r="F174" s="46">
        <v>53.9968</v>
      </c>
      <c r="G174" s="47">
        <v>35.15</v>
      </c>
      <c r="H174" s="47">
        <v>41.097380000000001</v>
      </c>
      <c r="I174" s="47">
        <v>29.61</v>
      </c>
      <c r="J174" s="47">
        <v>36.515052000000004</v>
      </c>
      <c r="K174" s="47">
        <v>0</v>
      </c>
      <c r="L174" s="47">
        <v>0</v>
      </c>
      <c r="M174" s="48">
        <v>64.759999999999991</v>
      </c>
      <c r="N174" s="47">
        <v>77.612432000000013</v>
      </c>
      <c r="O174" s="47">
        <v>3496.8327679999993</v>
      </c>
      <c r="P174" s="49">
        <v>4190.8229682176006</v>
      </c>
      <c r="Q174" s="302">
        <f t="shared" si="2"/>
        <v>1.1845306554297283E-3</v>
      </c>
      <c r="HM174" s="172"/>
      <c r="HN174" s="173"/>
      <c r="HO174" s="129"/>
      <c r="HP174" s="174"/>
    </row>
    <row r="175" spans="1:224" ht="36" x14ac:dyDescent="0.25">
      <c r="A175" s="42" t="s">
        <v>1457</v>
      </c>
      <c r="B175" s="43" t="s">
        <v>795</v>
      </c>
      <c r="C175" s="58" t="s">
        <v>796</v>
      </c>
      <c r="D175" s="53" t="s">
        <v>1486</v>
      </c>
      <c r="E175" s="56" t="s">
        <v>7</v>
      </c>
      <c r="F175" s="46">
        <v>245.58999999999997</v>
      </c>
      <c r="G175" s="47">
        <v>11.51</v>
      </c>
      <c r="H175" s="47">
        <v>13.457492</v>
      </c>
      <c r="I175" s="47">
        <v>2.9</v>
      </c>
      <c r="J175" s="47">
        <v>3.5762800000000001</v>
      </c>
      <c r="K175" s="47">
        <v>0</v>
      </c>
      <c r="L175" s="47">
        <v>0</v>
      </c>
      <c r="M175" s="48">
        <v>14.41</v>
      </c>
      <c r="N175" s="47">
        <v>17.033771999999999</v>
      </c>
      <c r="O175" s="47">
        <v>3538.9518999999996</v>
      </c>
      <c r="P175" s="49">
        <v>4183.3240654799993</v>
      </c>
      <c r="Q175" s="302">
        <f t="shared" si="2"/>
        <v>1.1824111003346696E-3</v>
      </c>
    </row>
    <row r="176" spans="1:224" ht="36" x14ac:dyDescent="0.25">
      <c r="A176" s="42" t="s">
        <v>1650</v>
      </c>
      <c r="B176" s="43" t="s">
        <v>140</v>
      </c>
      <c r="C176" s="58" t="s">
        <v>1482</v>
      </c>
      <c r="D176" s="53" t="s">
        <v>555</v>
      </c>
      <c r="E176" s="56" t="s">
        <v>7</v>
      </c>
      <c r="F176" s="46">
        <v>8.7850000000000001</v>
      </c>
      <c r="G176" s="47">
        <v>373.95</v>
      </c>
      <c r="H176" s="47">
        <v>437.22233999999997</v>
      </c>
      <c r="I176" s="47">
        <v>28.4</v>
      </c>
      <c r="J176" s="47">
        <v>35.022880000000001</v>
      </c>
      <c r="K176" s="47">
        <v>0</v>
      </c>
      <c r="L176" s="47">
        <v>0</v>
      </c>
      <c r="M176" s="48">
        <v>402.34999999999997</v>
      </c>
      <c r="N176" s="47">
        <v>472.24521999999996</v>
      </c>
      <c r="O176" s="47">
        <v>3534.6447499999999</v>
      </c>
      <c r="P176" s="49">
        <v>4148.6742576999995</v>
      </c>
      <c r="Q176" s="302">
        <f t="shared" si="2"/>
        <v>1.1726173772804091E-3</v>
      </c>
    </row>
    <row r="177" spans="1:224" ht="36" x14ac:dyDescent="0.25">
      <c r="A177" s="42" t="s">
        <v>146</v>
      </c>
      <c r="B177" s="43" t="s">
        <v>765</v>
      </c>
      <c r="C177" s="45" t="s">
        <v>766</v>
      </c>
      <c r="D177" s="54" t="s">
        <v>767</v>
      </c>
      <c r="E177" s="45" t="s">
        <v>36</v>
      </c>
      <c r="F177" s="46">
        <v>24</v>
      </c>
      <c r="G177" s="47">
        <v>125.77911</v>
      </c>
      <c r="H177" s="47">
        <v>147.06093541199999</v>
      </c>
      <c r="I177" s="47">
        <v>20.499220000000001</v>
      </c>
      <c r="J177" s="47">
        <v>25.279638104000004</v>
      </c>
      <c r="K177" s="47">
        <v>0</v>
      </c>
      <c r="L177" s="47">
        <v>0</v>
      </c>
      <c r="M177" s="48">
        <v>146.27833000000001</v>
      </c>
      <c r="N177" s="47">
        <v>172.34057351600001</v>
      </c>
      <c r="O177" s="47">
        <v>3510.6799200000005</v>
      </c>
      <c r="P177" s="49">
        <v>4136.1737643840006</v>
      </c>
      <c r="Q177" s="302">
        <f t="shared" si="2"/>
        <v>1.1690841291205393E-3</v>
      </c>
    </row>
    <row r="178" spans="1:224" ht="192" x14ac:dyDescent="0.25">
      <c r="A178" s="42" t="s">
        <v>1659</v>
      </c>
      <c r="B178" s="45" t="s">
        <v>1517</v>
      </c>
      <c r="C178" s="45"/>
      <c r="D178" s="44" t="s">
        <v>1518</v>
      </c>
      <c r="E178" s="45" t="s">
        <v>42</v>
      </c>
      <c r="F178" s="46">
        <v>1</v>
      </c>
      <c r="G178" s="47">
        <v>379.37160000000006</v>
      </c>
      <c r="H178" s="47">
        <v>443.56127472000009</v>
      </c>
      <c r="I178" s="47">
        <v>249.83999999999997</v>
      </c>
      <c r="J178" s="47">
        <v>308.102688</v>
      </c>
      <c r="K178" s="47">
        <v>2939.08</v>
      </c>
      <c r="L178" s="47">
        <v>3309.6979880000004</v>
      </c>
      <c r="M178" s="48">
        <v>3568.2916</v>
      </c>
      <c r="N178" s="47">
        <v>4061.3619507200006</v>
      </c>
      <c r="O178" s="47">
        <v>3568.2916</v>
      </c>
      <c r="P178" s="49">
        <v>4061.3619507200006</v>
      </c>
      <c r="Q178" s="302">
        <f t="shared" si="2"/>
        <v>1.1479386673949169E-3</v>
      </c>
    </row>
    <row r="179" spans="1:224" ht="24" x14ac:dyDescent="0.25">
      <c r="A179" s="42" t="s">
        <v>1639</v>
      </c>
      <c r="B179" s="43" t="s">
        <v>546</v>
      </c>
      <c r="C179" s="45" t="s">
        <v>547</v>
      </c>
      <c r="D179" s="44" t="s">
        <v>548</v>
      </c>
      <c r="E179" s="45" t="s">
        <v>42</v>
      </c>
      <c r="F179" s="46">
        <v>4</v>
      </c>
      <c r="G179" s="47">
        <v>834.93999999999994</v>
      </c>
      <c r="H179" s="47">
        <v>976.21184799999992</v>
      </c>
      <c r="I179" s="47">
        <v>20.979999999999997</v>
      </c>
      <c r="J179" s="47">
        <v>25.872535999999997</v>
      </c>
      <c r="K179" s="47">
        <v>0</v>
      </c>
      <c r="L179" s="47">
        <v>0</v>
      </c>
      <c r="M179" s="48">
        <v>855.92</v>
      </c>
      <c r="N179" s="47">
        <v>1002.0843839999999</v>
      </c>
      <c r="O179" s="47">
        <v>3423.68</v>
      </c>
      <c r="P179" s="49">
        <v>4008.3375359999995</v>
      </c>
      <c r="Q179" s="302">
        <f t="shared" si="2"/>
        <v>1.132951385613178E-3</v>
      </c>
    </row>
    <row r="180" spans="1:224" ht="24" x14ac:dyDescent="0.25">
      <c r="A180" s="42" t="s">
        <v>1641</v>
      </c>
      <c r="B180" s="43" t="s">
        <v>789</v>
      </c>
      <c r="C180" s="45" t="s">
        <v>790</v>
      </c>
      <c r="D180" s="44" t="s">
        <v>791</v>
      </c>
      <c r="E180" s="45" t="s">
        <v>42</v>
      </c>
      <c r="F180" s="46">
        <v>4</v>
      </c>
      <c r="G180" s="47">
        <v>833.12</v>
      </c>
      <c r="H180" s="47">
        <v>974.08390400000008</v>
      </c>
      <c r="I180" s="47">
        <v>9.0399999999999991</v>
      </c>
      <c r="J180" s="47">
        <v>11.148128</v>
      </c>
      <c r="K180" s="47">
        <v>0</v>
      </c>
      <c r="L180" s="47">
        <v>0</v>
      </c>
      <c r="M180" s="48">
        <v>842.16</v>
      </c>
      <c r="N180" s="47">
        <v>985.23203200000012</v>
      </c>
      <c r="O180" s="47">
        <v>3368.64</v>
      </c>
      <c r="P180" s="49">
        <v>3940.9281280000005</v>
      </c>
      <c r="Q180" s="302">
        <f t="shared" si="2"/>
        <v>1.1138982042104022E-3</v>
      </c>
    </row>
    <row r="181" spans="1:224" ht="84" x14ac:dyDescent="0.2">
      <c r="A181" s="102" t="s">
        <v>1409</v>
      </c>
      <c r="B181" s="103" t="s">
        <v>1198</v>
      </c>
      <c r="C181" s="112"/>
      <c r="D181" s="105" t="s">
        <v>1199</v>
      </c>
      <c r="E181" s="95" t="s">
        <v>539</v>
      </c>
      <c r="F181" s="97">
        <v>36</v>
      </c>
      <c r="G181" s="241">
        <v>52.679999999999993</v>
      </c>
      <c r="H181" s="242">
        <v>61.593455999999989</v>
      </c>
      <c r="I181" s="241">
        <v>38.72</v>
      </c>
      <c r="J181" s="242">
        <v>47.749504000000002</v>
      </c>
      <c r="K181" s="241">
        <v>0</v>
      </c>
      <c r="L181" s="242">
        <v>0</v>
      </c>
      <c r="M181" s="243">
        <v>91.399999999999991</v>
      </c>
      <c r="N181" s="242">
        <v>109.34295999999999</v>
      </c>
      <c r="O181" s="47">
        <v>3290.3999999999996</v>
      </c>
      <c r="P181" s="49">
        <v>3936.3465599999995</v>
      </c>
      <c r="Q181" s="302">
        <f t="shared" si="2"/>
        <v>1.1126032299804969E-3</v>
      </c>
      <c r="R181" s="113"/>
      <c r="S181" s="113"/>
      <c r="T181" s="113"/>
      <c r="U181" s="113"/>
      <c r="V181" s="113"/>
      <c r="W181" s="113"/>
      <c r="X181" s="113"/>
      <c r="Y181" s="113"/>
      <c r="Z181" s="113"/>
      <c r="AA181" s="113"/>
      <c r="AB181" s="113"/>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13"/>
      <c r="AY181" s="113"/>
      <c r="AZ181" s="113"/>
      <c r="BA181" s="113"/>
      <c r="BB181" s="113"/>
      <c r="BC181" s="113"/>
      <c r="BD181" s="113"/>
      <c r="BE181" s="113"/>
      <c r="BF181" s="113"/>
      <c r="BG181" s="113"/>
      <c r="BH181" s="113"/>
      <c r="BI181" s="113"/>
      <c r="BJ181" s="113"/>
      <c r="BK181" s="113"/>
      <c r="BL181" s="113"/>
      <c r="BM181" s="113"/>
      <c r="BN181" s="113"/>
      <c r="BO181" s="113"/>
      <c r="BP181" s="113"/>
      <c r="BQ181" s="113"/>
      <c r="BR181" s="113"/>
      <c r="BS181" s="113"/>
      <c r="BT181" s="113"/>
      <c r="BU181" s="113"/>
      <c r="BV181" s="113"/>
      <c r="BW181" s="113"/>
      <c r="BX181" s="113"/>
      <c r="BY181" s="113"/>
      <c r="BZ181" s="113"/>
      <c r="CA181" s="113"/>
      <c r="CB181" s="113"/>
      <c r="CC181" s="113"/>
      <c r="CD181" s="113"/>
      <c r="CE181" s="113"/>
      <c r="CF181" s="113"/>
      <c r="CG181" s="113"/>
      <c r="CH181" s="113"/>
      <c r="CI181" s="113"/>
      <c r="CJ181" s="113"/>
      <c r="CK181" s="113"/>
      <c r="CL181" s="113"/>
      <c r="CM181" s="113"/>
      <c r="CN181" s="113"/>
      <c r="CO181" s="113"/>
      <c r="CP181" s="113"/>
      <c r="CQ181" s="113"/>
      <c r="CR181" s="113"/>
      <c r="CS181" s="113"/>
      <c r="CT181" s="113"/>
      <c r="CU181" s="113"/>
      <c r="CV181" s="113"/>
      <c r="CW181" s="113"/>
      <c r="CX181" s="113"/>
      <c r="CY181" s="113"/>
      <c r="CZ181" s="113"/>
      <c r="DA181" s="113"/>
      <c r="DB181" s="113"/>
      <c r="DC181" s="113"/>
      <c r="DD181" s="113"/>
      <c r="DE181" s="113"/>
      <c r="DF181" s="113"/>
      <c r="DG181" s="113"/>
      <c r="DH181" s="113"/>
      <c r="DI181" s="113"/>
      <c r="DJ181" s="113"/>
      <c r="DK181" s="113"/>
      <c r="DL181" s="113"/>
      <c r="DM181" s="113"/>
      <c r="DN181" s="113"/>
      <c r="DO181" s="113"/>
      <c r="DP181" s="113"/>
      <c r="DQ181" s="113"/>
      <c r="DR181" s="113"/>
      <c r="DS181" s="113"/>
      <c r="DT181" s="113"/>
      <c r="DU181" s="113"/>
      <c r="DV181" s="113"/>
      <c r="DW181" s="113"/>
      <c r="DX181" s="113"/>
      <c r="DY181" s="113"/>
      <c r="DZ181" s="113"/>
      <c r="EA181" s="113"/>
      <c r="EB181" s="113"/>
      <c r="EC181" s="113"/>
      <c r="ED181" s="113"/>
      <c r="EE181" s="113"/>
      <c r="EF181" s="113"/>
      <c r="EG181" s="113"/>
      <c r="EH181" s="113"/>
      <c r="EI181" s="113"/>
      <c r="EJ181" s="113"/>
      <c r="EK181" s="113"/>
      <c r="EL181" s="113"/>
      <c r="EM181" s="113"/>
      <c r="EN181" s="113"/>
      <c r="EO181" s="113"/>
      <c r="EP181" s="113"/>
      <c r="EQ181" s="113"/>
      <c r="ER181" s="113"/>
      <c r="ES181" s="113"/>
      <c r="ET181" s="113"/>
      <c r="EU181" s="113"/>
      <c r="EV181" s="113"/>
      <c r="EW181" s="113"/>
      <c r="EX181" s="113"/>
      <c r="EY181" s="113"/>
      <c r="EZ181" s="113"/>
      <c r="FA181" s="113"/>
      <c r="FB181" s="113"/>
      <c r="FC181" s="113"/>
      <c r="FD181" s="113"/>
      <c r="FE181" s="113"/>
      <c r="FF181" s="113"/>
      <c r="FG181" s="113"/>
      <c r="FH181" s="113"/>
      <c r="FI181" s="113"/>
      <c r="FJ181" s="113"/>
      <c r="FK181" s="113"/>
      <c r="FL181" s="113"/>
      <c r="FM181" s="113"/>
      <c r="FN181" s="113"/>
      <c r="FO181" s="113"/>
      <c r="FP181" s="113"/>
      <c r="FQ181" s="113"/>
      <c r="FR181" s="113"/>
      <c r="FS181" s="113"/>
      <c r="FT181" s="113"/>
      <c r="FU181" s="113"/>
      <c r="FV181" s="113"/>
      <c r="FW181" s="113"/>
      <c r="FX181" s="113"/>
      <c r="FY181" s="113"/>
      <c r="FZ181" s="113"/>
      <c r="GA181" s="113"/>
      <c r="GB181" s="113"/>
      <c r="GC181" s="113"/>
      <c r="GD181" s="113"/>
      <c r="GE181" s="113"/>
      <c r="GF181" s="113"/>
      <c r="GG181" s="113"/>
      <c r="GH181" s="113"/>
      <c r="GI181" s="113"/>
      <c r="GJ181" s="113"/>
      <c r="GK181" s="113"/>
      <c r="GL181" s="113"/>
      <c r="GM181" s="113"/>
      <c r="GN181" s="113"/>
      <c r="GO181" s="113"/>
      <c r="GP181" s="113"/>
      <c r="GQ181" s="113"/>
      <c r="GR181" s="113"/>
      <c r="GS181" s="113"/>
      <c r="GT181" s="113"/>
      <c r="GU181" s="113"/>
      <c r="GV181" s="113"/>
      <c r="GW181" s="113"/>
      <c r="GX181" s="113"/>
      <c r="GY181" s="113"/>
      <c r="GZ181" s="113"/>
      <c r="HA181" s="113"/>
      <c r="HB181" s="113"/>
      <c r="HC181" s="113"/>
      <c r="HD181" s="113"/>
      <c r="HE181" s="113"/>
      <c r="HF181" s="113"/>
      <c r="HG181" s="113"/>
      <c r="HH181" s="113"/>
      <c r="HI181" s="113"/>
      <c r="HJ181" s="113"/>
      <c r="HK181" s="113"/>
      <c r="HL181" s="113"/>
      <c r="HM181" s="113"/>
      <c r="HN181" s="113"/>
      <c r="HO181" s="113"/>
      <c r="HP181" s="113"/>
    </row>
    <row r="182" spans="1:224" ht="72" x14ac:dyDescent="0.25">
      <c r="A182" s="42" t="s">
        <v>1962</v>
      </c>
      <c r="B182" s="43" t="s">
        <v>1879</v>
      </c>
      <c r="C182" s="51"/>
      <c r="D182" s="44" t="s">
        <v>1881</v>
      </c>
      <c r="E182" s="73" t="s">
        <v>8</v>
      </c>
      <c r="F182" s="87">
        <v>1</v>
      </c>
      <c r="G182" s="47">
        <v>1973.58</v>
      </c>
      <c r="H182" s="47">
        <v>2307.509736</v>
      </c>
      <c r="I182" s="47">
        <v>1315.72</v>
      </c>
      <c r="J182" s="47">
        <v>1622.5459040000001</v>
      </c>
      <c r="K182" s="47">
        <v>0</v>
      </c>
      <c r="L182" s="47">
        <v>0</v>
      </c>
      <c r="M182" s="48">
        <v>3289.3</v>
      </c>
      <c r="N182" s="47">
        <v>3930.05564</v>
      </c>
      <c r="O182" s="47">
        <v>3289.3</v>
      </c>
      <c r="P182" s="49">
        <v>3930.05564</v>
      </c>
      <c r="Q182" s="302">
        <f t="shared" si="2"/>
        <v>1.1108251096334032E-3</v>
      </c>
    </row>
    <row r="183" spans="1:224" ht="24" x14ac:dyDescent="0.25">
      <c r="A183" s="42" t="s">
        <v>429</v>
      </c>
      <c r="B183" s="80" t="s">
        <v>630</v>
      </c>
      <c r="C183" s="45" t="s">
        <v>631</v>
      </c>
      <c r="D183" s="59" t="s">
        <v>632</v>
      </c>
      <c r="E183" s="73" t="s">
        <v>7</v>
      </c>
      <c r="F183" s="46">
        <v>1486.0236000000004</v>
      </c>
      <c r="G183" s="47">
        <v>1.44</v>
      </c>
      <c r="H183" s="47">
        <v>1.683648</v>
      </c>
      <c r="I183" s="47">
        <v>0.77117000000000002</v>
      </c>
      <c r="J183" s="47">
        <v>0.95100684400000013</v>
      </c>
      <c r="K183" s="47">
        <v>0</v>
      </c>
      <c r="L183" s="47">
        <v>0</v>
      </c>
      <c r="M183" s="48">
        <v>2.2111700000000001</v>
      </c>
      <c r="N183" s="47">
        <v>2.6346548439999999</v>
      </c>
      <c r="O183" s="47">
        <v>3285.8508036120011</v>
      </c>
      <c r="P183" s="49">
        <v>3915.1592760383196</v>
      </c>
      <c r="Q183" s="302">
        <f t="shared" si="2"/>
        <v>1.106614671755004E-3</v>
      </c>
    </row>
    <row r="184" spans="1:224" ht="48" x14ac:dyDescent="0.25">
      <c r="A184" s="42" t="s">
        <v>387</v>
      </c>
      <c r="B184" s="43" t="s">
        <v>392</v>
      </c>
      <c r="C184" s="45" t="s">
        <v>393</v>
      </c>
      <c r="D184" s="59" t="s">
        <v>394</v>
      </c>
      <c r="E184" s="73" t="s">
        <v>7</v>
      </c>
      <c r="F184" s="46">
        <v>83.837999999999994</v>
      </c>
      <c r="G184" s="47">
        <v>19.126390000000001</v>
      </c>
      <c r="H184" s="47">
        <v>22.362575188000001</v>
      </c>
      <c r="I184" s="47">
        <v>19.664490000000001</v>
      </c>
      <c r="J184" s="47">
        <v>24.250249068000002</v>
      </c>
      <c r="K184" s="47">
        <v>0</v>
      </c>
      <c r="L184" s="47">
        <v>0</v>
      </c>
      <c r="M184" s="48">
        <v>38.790880000000001</v>
      </c>
      <c r="N184" s="47">
        <v>46.612824256000003</v>
      </c>
      <c r="O184" s="47">
        <v>3252.1497974399999</v>
      </c>
      <c r="P184" s="49">
        <v>3907.9259599745278</v>
      </c>
      <c r="Q184" s="302">
        <f t="shared" si="2"/>
        <v>1.1045701843874981E-3</v>
      </c>
    </row>
    <row r="185" spans="1:224" ht="60" x14ac:dyDescent="0.25">
      <c r="A185" s="42" t="s">
        <v>445</v>
      </c>
      <c r="B185" s="255" t="s">
        <v>1830</v>
      </c>
      <c r="C185" s="43"/>
      <c r="D185" s="59" t="s">
        <v>672</v>
      </c>
      <c r="E185" s="45" t="s">
        <v>42</v>
      </c>
      <c r="F185" s="46">
        <v>1</v>
      </c>
      <c r="G185" s="47">
        <v>3022.3900000000008</v>
      </c>
      <c r="H185" s="47">
        <v>3533.7783880000011</v>
      </c>
      <c r="I185" s="47">
        <v>297.48</v>
      </c>
      <c r="J185" s="47">
        <v>366.85233600000004</v>
      </c>
      <c r="K185" s="47">
        <v>0</v>
      </c>
      <c r="L185" s="47">
        <v>0</v>
      </c>
      <c r="M185" s="48">
        <v>3319.8700000000008</v>
      </c>
      <c r="N185" s="47">
        <v>3900.630724000001</v>
      </c>
      <c r="O185" s="47">
        <v>3319.8700000000008</v>
      </c>
      <c r="P185" s="49">
        <v>3900.630724000001</v>
      </c>
      <c r="Q185" s="302">
        <f t="shared" si="2"/>
        <v>1.1025081954378442E-3</v>
      </c>
    </row>
    <row r="186" spans="1:224" ht="24" x14ac:dyDescent="0.25">
      <c r="A186" s="42" t="s">
        <v>950</v>
      </c>
      <c r="B186" s="64" t="s">
        <v>808</v>
      </c>
      <c r="C186" s="65"/>
      <c r="D186" s="66" t="s">
        <v>810</v>
      </c>
      <c r="E186" s="67" t="s">
        <v>809</v>
      </c>
      <c r="F186" s="67">
        <v>2.8569449999999996</v>
      </c>
      <c r="G186" s="47">
        <v>321.72361500000005</v>
      </c>
      <c r="H186" s="47">
        <v>376.15925065800008</v>
      </c>
      <c r="I186" s="47">
        <v>799.86911500000008</v>
      </c>
      <c r="J186" s="47">
        <v>986.39859261800018</v>
      </c>
      <c r="K186" s="47">
        <v>0</v>
      </c>
      <c r="L186" s="47">
        <v>0</v>
      </c>
      <c r="M186" s="48">
        <v>1121.5927300000001</v>
      </c>
      <c r="N186" s="47">
        <v>1362.5578432760003</v>
      </c>
      <c r="O186" s="47">
        <v>3204.32874200985</v>
      </c>
      <c r="P186" s="49">
        <v>3892.7528175581524</v>
      </c>
      <c r="Q186" s="302">
        <f t="shared" si="2"/>
        <v>1.1002815154392506E-3</v>
      </c>
    </row>
    <row r="187" spans="1:224" ht="72" x14ac:dyDescent="0.25">
      <c r="A187" s="42" t="s">
        <v>1950</v>
      </c>
      <c r="B187" s="43" t="s">
        <v>1859</v>
      </c>
      <c r="C187" s="51"/>
      <c r="D187" s="44" t="s">
        <v>1864</v>
      </c>
      <c r="E187" s="73" t="s">
        <v>8</v>
      </c>
      <c r="F187" s="87">
        <v>1</v>
      </c>
      <c r="G187" s="47">
        <v>1868.14</v>
      </c>
      <c r="H187" s="47">
        <v>2184.229288</v>
      </c>
      <c r="I187" s="47">
        <v>1245.43</v>
      </c>
      <c r="J187" s="47">
        <v>1535.8642760000002</v>
      </c>
      <c r="K187" s="47">
        <v>0</v>
      </c>
      <c r="L187" s="47">
        <v>0</v>
      </c>
      <c r="M187" s="48">
        <v>3113.57</v>
      </c>
      <c r="N187" s="47">
        <v>3720.0935640000002</v>
      </c>
      <c r="O187" s="47">
        <v>3113.57</v>
      </c>
      <c r="P187" s="49">
        <v>3720.0935640000002</v>
      </c>
      <c r="Q187" s="302">
        <f t="shared" si="2"/>
        <v>1.0514796022269084E-3</v>
      </c>
    </row>
    <row r="188" spans="1:224" ht="84" x14ac:dyDescent="0.25">
      <c r="A188" s="42" t="s">
        <v>450</v>
      </c>
      <c r="B188" s="255" t="s">
        <v>1835</v>
      </c>
      <c r="C188" s="43"/>
      <c r="D188" s="44" t="s">
        <v>635</v>
      </c>
      <c r="E188" s="45" t="s">
        <v>42</v>
      </c>
      <c r="F188" s="46">
        <v>1</v>
      </c>
      <c r="G188" s="47">
        <v>2853.2799999999997</v>
      </c>
      <c r="H188" s="47">
        <v>3336.0549759999999</v>
      </c>
      <c r="I188" s="47">
        <v>304.03999999999996</v>
      </c>
      <c r="J188" s="47">
        <v>374.94212799999997</v>
      </c>
      <c r="K188" s="47">
        <v>0</v>
      </c>
      <c r="L188" s="47">
        <v>0</v>
      </c>
      <c r="M188" s="48">
        <v>3157.3199999999997</v>
      </c>
      <c r="N188" s="47">
        <v>3710.997104</v>
      </c>
      <c r="O188" s="47">
        <v>3157.3199999999997</v>
      </c>
      <c r="P188" s="49">
        <v>3710.997104</v>
      </c>
      <c r="Q188" s="302">
        <f t="shared" si="2"/>
        <v>1.0489084996516849E-3</v>
      </c>
    </row>
    <row r="189" spans="1:224" ht="15" x14ac:dyDescent="0.25">
      <c r="A189" s="42" t="s">
        <v>1773</v>
      </c>
      <c r="B189" s="43" t="s">
        <v>242</v>
      </c>
      <c r="C189" s="58" t="s">
        <v>243</v>
      </c>
      <c r="D189" s="59" t="s">
        <v>244</v>
      </c>
      <c r="E189" s="56" t="s">
        <v>180</v>
      </c>
      <c r="F189" s="46">
        <v>77.375349999999997</v>
      </c>
      <c r="G189" s="47">
        <v>11.297406000000002</v>
      </c>
      <c r="H189" s="47">
        <v>13.208927095200004</v>
      </c>
      <c r="I189" s="47">
        <v>28.087606000000005</v>
      </c>
      <c r="J189" s="47">
        <v>34.637635719200006</v>
      </c>
      <c r="K189" s="47">
        <v>0</v>
      </c>
      <c r="L189" s="47">
        <v>0</v>
      </c>
      <c r="M189" s="48">
        <v>39.385012000000003</v>
      </c>
      <c r="N189" s="47">
        <v>47.846562814400009</v>
      </c>
      <c r="O189" s="47">
        <v>3047.4290882542</v>
      </c>
      <c r="P189" s="49">
        <v>3702.1445440611856</v>
      </c>
      <c r="Q189" s="302">
        <f t="shared" si="2"/>
        <v>1.0464063351111924E-3</v>
      </c>
    </row>
    <row r="190" spans="1:224" ht="36" x14ac:dyDescent="0.25">
      <c r="A190" s="42" t="s">
        <v>1662</v>
      </c>
      <c r="B190" s="45" t="s">
        <v>1523</v>
      </c>
      <c r="C190" s="45"/>
      <c r="D190" s="44" t="s">
        <v>1524</v>
      </c>
      <c r="E190" s="45" t="s">
        <v>42</v>
      </c>
      <c r="F190" s="46">
        <v>3</v>
      </c>
      <c r="G190" s="47">
        <v>458.63183999999995</v>
      </c>
      <c r="H190" s="47">
        <v>536.23234732799995</v>
      </c>
      <c r="I190" s="47">
        <v>12.492000000000001</v>
      </c>
      <c r="J190" s="47">
        <v>15.405134400000001</v>
      </c>
      <c r="K190" s="47">
        <v>604.27</v>
      </c>
      <c r="L190" s="47">
        <v>680.46844700000008</v>
      </c>
      <c r="M190" s="48">
        <v>1075.39384</v>
      </c>
      <c r="N190" s="47">
        <v>1232.105928728</v>
      </c>
      <c r="O190" s="47">
        <v>3226.1815200000001</v>
      </c>
      <c r="P190" s="49">
        <v>3696.3177861839999</v>
      </c>
      <c r="Q190" s="302">
        <f t="shared" si="2"/>
        <v>1.0447594095837635E-3</v>
      </c>
    </row>
    <row r="191" spans="1:224" ht="36" x14ac:dyDescent="0.25">
      <c r="A191" s="42" t="s">
        <v>1740</v>
      </c>
      <c r="B191" s="45" t="s">
        <v>1937</v>
      </c>
      <c r="C191" s="129" t="s">
        <v>299</v>
      </c>
      <c r="D191" s="59" t="s">
        <v>852</v>
      </c>
      <c r="E191" s="45" t="s">
        <v>180</v>
      </c>
      <c r="F191" s="46">
        <v>7.0132500000000002</v>
      </c>
      <c r="G191" s="47">
        <v>426.25713999999999</v>
      </c>
      <c r="H191" s="47">
        <v>498.37984808800002</v>
      </c>
      <c r="I191" s="47">
        <v>21.41488</v>
      </c>
      <c r="J191" s="47">
        <v>26.408830016000003</v>
      </c>
      <c r="K191" s="47">
        <v>0</v>
      </c>
      <c r="L191" s="47">
        <v>0</v>
      </c>
      <c r="M191" s="48">
        <v>447.67201999999997</v>
      </c>
      <c r="N191" s="47">
        <v>524.78867810400004</v>
      </c>
      <c r="O191" s="47">
        <v>3139.6357942649997</v>
      </c>
      <c r="P191" s="49">
        <v>3680.4741967128784</v>
      </c>
      <c r="Q191" s="302">
        <f t="shared" si="2"/>
        <v>1.0402812396484277E-3</v>
      </c>
    </row>
    <row r="192" spans="1:224" ht="24" x14ac:dyDescent="0.25">
      <c r="A192" s="42" t="s">
        <v>1782</v>
      </c>
      <c r="B192" s="80" t="s">
        <v>567</v>
      </c>
      <c r="C192" s="58" t="s">
        <v>568</v>
      </c>
      <c r="D192" s="59" t="s">
        <v>569</v>
      </c>
      <c r="E192" s="73" t="s">
        <v>229</v>
      </c>
      <c r="F192" s="46">
        <v>193.40959064327487</v>
      </c>
      <c r="G192" s="47">
        <v>14.559384</v>
      </c>
      <c r="H192" s="47">
        <v>17.0228317728</v>
      </c>
      <c r="I192" s="47">
        <v>1.4882569999999999</v>
      </c>
      <c r="J192" s="47">
        <v>1.8353185324000001</v>
      </c>
      <c r="K192" s="47">
        <v>0</v>
      </c>
      <c r="L192" s="47">
        <v>0</v>
      </c>
      <c r="M192" s="48">
        <v>16.047640999999999</v>
      </c>
      <c r="N192" s="47">
        <v>18.858150305199999</v>
      </c>
      <c r="O192" s="47">
        <v>3103.7676766002337</v>
      </c>
      <c r="P192" s="49">
        <v>3647.3471308180806</v>
      </c>
      <c r="Q192" s="302">
        <f t="shared" si="2"/>
        <v>1.0309179176053785E-3</v>
      </c>
    </row>
    <row r="193" spans="1:224" ht="36" x14ac:dyDescent="0.25">
      <c r="A193" s="42" t="s">
        <v>1633</v>
      </c>
      <c r="B193" s="43" t="s">
        <v>779</v>
      </c>
      <c r="C193" s="45" t="s">
        <v>780</v>
      </c>
      <c r="D193" s="44" t="s">
        <v>781</v>
      </c>
      <c r="E193" s="45" t="s">
        <v>42</v>
      </c>
      <c r="F193" s="46">
        <v>7</v>
      </c>
      <c r="G193" s="47">
        <v>374.17</v>
      </c>
      <c r="H193" s="47">
        <v>437.47956400000004</v>
      </c>
      <c r="I193" s="47">
        <v>66.490000000000009</v>
      </c>
      <c r="J193" s="47">
        <v>81.995468000000017</v>
      </c>
      <c r="K193" s="47">
        <v>0</v>
      </c>
      <c r="L193" s="47">
        <v>0</v>
      </c>
      <c r="M193" s="48">
        <v>440.66</v>
      </c>
      <c r="N193" s="47">
        <v>519.47503200000006</v>
      </c>
      <c r="O193" s="47">
        <v>3084.6200000000003</v>
      </c>
      <c r="P193" s="49">
        <v>3636.3252240000002</v>
      </c>
      <c r="Q193" s="302">
        <f t="shared" si="2"/>
        <v>1.0278025899939955E-3</v>
      </c>
    </row>
    <row r="194" spans="1:224" ht="36" x14ac:dyDescent="0.25">
      <c r="A194" s="42" t="s">
        <v>1816</v>
      </c>
      <c r="B194" s="45" t="s">
        <v>1806</v>
      </c>
      <c r="C194" s="196"/>
      <c r="D194" s="54" t="s">
        <v>1807</v>
      </c>
      <c r="E194" s="45" t="s">
        <v>7</v>
      </c>
      <c r="F194" s="46">
        <v>33.462000000000003</v>
      </c>
      <c r="G194" s="47">
        <v>81.33</v>
      </c>
      <c r="H194" s="47">
        <v>95.091036000000003</v>
      </c>
      <c r="I194" s="47">
        <v>10.199999999999999</v>
      </c>
      <c r="J194" s="47">
        <v>12.57864</v>
      </c>
      <c r="K194" s="47">
        <v>0</v>
      </c>
      <c r="L194" s="47">
        <v>0</v>
      </c>
      <c r="M194" s="48">
        <v>91.53</v>
      </c>
      <c r="N194" s="47">
        <v>107.66967600000001</v>
      </c>
      <c r="O194" s="47">
        <v>3062.7768600000004</v>
      </c>
      <c r="P194" s="49">
        <v>3602.8426983120007</v>
      </c>
      <c r="Q194" s="302">
        <f t="shared" si="2"/>
        <v>1.0183387977032137E-3</v>
      </c>
    </row>
    <row r="195" spans="1:224" ht="60" x14ac:dyDescent="0.25">
      <c r="A195" s="42" t="s">
        <v>1921</v>
      </c>
      <c r="B195" s="43" t="s">
        <v>466</v>
      </c>
      <c r="C195" s="45" t="s">
        <v>467</v>
      </c>
      <c r="D195" s="59" t="s">
        <v>468</v>
      </c>
      <c r="E195" s="46" t="s">
        <v>9</v>
      </c>
      <c r="F195" s="46">
        <v>194.619</v>
      </c>
      <c r="G195" s="47">
        <v>10.96</v>
      </c>
      <c r="H195" s="47">
        <v>12.814432000000002</v>
      </c>
      <c r="I195" s="47">
        <v>4.4399999999999995</v>
      </c>
      <c r="J195" s="47">
        <v>5.4754079999999998</v>
      </c>
      <c r="K195" s="47">
        <v>0</v>
      </c>
      <c r="L195" s="47">
        <v>0</v>
      </c>
      <c r="M195" s="48">
        <v>15.4</v>
      </c>
      <c r="N195" s="47">
        <v>18.289840000000002</v>
      </c>
      <c r="O195" s="47">
        <v>2997.1325999999999</v>
      </c>
      <c r="P195" s="49">
        <v>3559.5503709600002</v>
      </c>
      <c r="Q195" s="302">
        <f t="shared" si="2"/>
        <v>1.0061022777446641E-3</v>
      </c>
    </row>
    <row r="196" spans="1:224" ht="15" x14ac:dyDescent="0.25">
      <c r="A196" s="42" t="s">
        <v>347</v>
      </c>
      <c r="B196" s="80" t="s">
        <v>88</v>
      </c>
      <c r="C196" s="81" t="s">
        <v>89</v>
      </c>
      <c r="D196" s="59" t="s">
        <v>90</v>
      </c>
      <c r="E196" s="73" t="s">
        <v>9</v>
      </c>
      <c r="F196" s="46">
        <v>59.401999999999994</v>
      </c>
      <c r="G196" s="47">
        <v>41.164579999999994</v>
      </c>
      <c r="H196" s="47">
        <v>48.129626935999994</v>
      </c>
      <c r="I196" s="47">
        <v>8.584797309999999</v>
      </c>
      <c r="J196" s="47">
        <v>10.586772042691999</v>
      </c>
      <c r="K196" s="47">
        <v>0</v>
      </c>
      <c r="L196" s="47">
        <v>0</v>
      </c>
      <c r="M196" s="48">
        <v>49.749377309999993</v>
      </c>
      <c r="N196" s="47">
        <v>58.716398978691991</v>
      </c>
      <c r="O196" s="47">
        <v>2955.2125109686194</v>
      </c>
      <c r="P196" s="49">
        <v>3487.8715321322611</v>
      </c>
      <c r="Q196" s="302">
        <f t="shared" si="2"/>
        <v>9.8584234727731369E-4</v>
      </c>
    </row>
    <row r="197" spans="1:224" ht="60" x14ac:dyDescent="0.25">
      <c r="A197" s="42" t="s">
        <v>448</v>
      </c>
      <c r="B197" s="255" t="s">
        <v>1832</v>
      </c>
      <c r="C197" s="214"/>
      <c r="D197" s="59" t="s">
        <v>675</v>
      </c>
      <c r="E197" s="45" t="s">
        <v>42</v>
      </c>
      <c r="F197" s="46">
        <v>2</v>
      </c>
      <c r="G197" s="47">
        <v>1246.1400000000001</v>
      </c>
      <c r="H197" s="47">
        <v>1456.9868880000001</v>
      </c>
      <c r="I197" s="47">
        <v>216.18</v>
      </c>
      <c r="J197" s="47">
        <v>266.59317600000003</v>
      </c>
      <c r="K197" s="47">
        <v>0</v>
      </c>
      <c r="L197" s="47">
        <v>0</v>
      </c>
      <c r="M197" s="48">
        <v>1462.3200000000002</v>
      </c>
      <c r="N197" s="47">
        <v>1723.5800640000002</v>
      </c>
      <c r="O197" s="47">
        <v>2924.6400000000003</v>
      </c>
      <c r="P197" s="49">
        <v>3447.1601280000004</v>
      </c>
      <c r="Q197" s="302">
        <f t="shared" si="2"/>
        <v>9.7433532190640865E-4</v>
      </c>
    </row>
    <row r="198" spans="1:224" ht="24" x14ac:dyDescent="0.25">
      <c r="A198" s="42" t="s">
        <v>1693</v>
      </c>
      <c r="B198" s="45" t="s">
        <v>580</v>
      </c>
      <c r="C198" s="45"/>
      <c r="D198" s="44" t="s">
        <v>1584</v>
      </c>
      <c r="E198" s="56" t="s">
        <v>42</v>
      </c>
      <c r="F198" s="46">
        <v>4</v>
      </c>
      <c r="G198" s="47">
        <v>586.88535000000002</v>
      </c>
      <c r="H198" s="47">
        <v>686.18635122000001</v>
      </c>
      <c r="I198" s="47">
        <v>141.39959700000003</v>
      </c>
      <c r="J198" s="47">
        <v>174.37398302040003</v>
      </c>
      <c r="K198" s="47">
        <v>0</v>
      </c>
      <c r="L198" s="47">
        <v>0</v>
      </c>
      <c r="M198" s="48">
        <v>728.2849470000001</v>
      </c>
      <c r="N198" s="47">
        <v>860.56033424040004</v>
      </c>
      <c r="O198" s="47">
        <v>2913.1397880000004</v>
      </c>
      <c r="P198" s="49">
        <v>3442.2413369616002</v>
      </c>
      <c r="Q198" s="302">
        <f t="shared" si="2"/>
        <v>9.7294503202377102E-4</v>
      </c>
    </row>
    <row r="199" spans="1:224" ht="36" x14ac:dyDescent="0.25">
      <c r="A199" s="42" t="s">
        <v>48</v>
      </c>
      <c r="B199" s="45" t="s">
        <v>1975</v>
      </c>
      <c r="C199" s="45" t="s">
        <v>53</v>
      </c>
      <c r="D199" s="54" t="s">
        <v>813</v>
      </c>
      <c r="E199" s="45" t="s">
        <v>54</v>
      </c>
      <c r="F199" s="46">
        <v>96</v>
      </c>
      <c r="G199" s="47">
        <v>3.59</v>
      </c>
      <c r="H199" s="47">
        <v>4.1974279999999995</v>
      </c>
      <c r="I199" s="47">
        <v>25.200000000000003</v>
      </c>
      <c r="J199" s="47">
        <v>31.076640000000005</v>
      </c>
      <c r="K199" s="47">
        <v>0</v>
      </c>
      <c r="L199" s="47">
        <v>0</v>
      </c>
      <c r="M199" s="48">
        <v>28.790000000000003</v>
      </c>
      <c r="N199" s="47">
        <v>35.274068000000007</v>
      </c>
      <c r="O199" s="47">
        <v>2763.84</v>
      </c>
      <c r="P199" s="49">
        <v>3386.3105280000009</v>
      </c>
      <c r="Q199" s="302">
        <f t="shared" si="2"/>
        <v>9.5713626169382897E-4</v>
      </c>
      <c r="T199" s="170"/>
      <c r="U199" s="170"/>
      <c r="V199" s="170"/>
      <c r="W199" s="169"/>
      <c r="X199" s="169"/>
    </row>
    <row r="200" spans="1:224" ht="36" x14ac:dyDescent="0.25">
      <c r="A200" s="42" t="s">
        <v>195</v>
      </c>
      <c r="B200" s="43" t="s">
        <v>190</v>
      </c>
      <c r="C200" s="172" t="s">
        <v>191</v>
      </c>
      <c r="D200" s="53" t="s">
        <v>192</v>
      </c>
      <c r="E200" s="46" t="s">
        <v>42</v>
      </c>
      <c r="F200" s="46">
        <v>2</v>
      </c>
      <c r="G200" s="47">
        <v>0</v>
      </c>
      <c r="H200" s="47">
        <v>0</v>
      </c>
      <c r="I200" s="47">
        <v>1360.27</v>
      </c>
      <c r="J200" s="47">
        <v>1677.484964</v>
      </c>
      <c r="K200" s="47">
        <v>0</v>
      </c>
      <c r="L200" s="47">
        <v>0</v>
      </c>
      <c r="M200" s="48">
        <v>1360.27</v>
      </c>
      <c r="N200" s="47">
        <v>1677.484964</v>
      </c>
      <c r="O200" s="47">
        <v>2720.54</v>
      </c>
      <c r="P200" s="49">
        <v>3354.969928</v>
      </c>
      <c r="Q200" s="302">
        <f t="shared" si="2"/>
        <v>9.4827788190992917E-4</v>
      </c>
    </row>
    <row r="201" spans="1:224" ht="15" x14ac:dyDescent="0.25">
      <c r="A201" s="42" t="s">
        <v>579</v>
      </c>
      <c r="B201" s="80" t="s">
        <v>158</v>
      </c>
      <c r="C201" s="58" t="s">
        <v>159</v>
      </c>
      <c r="D201" s="62" t="s">
        <v>606</v>
      </c>
      <c r="E201" s="73" t="s">
        <v>7</v>
      </c>
      <c r="F201" s="46">
        <v>1120.33</v>
      </c>
      <c r="G201" s="47">
        <v>1.31</v>
      </c>
      <c r="H201" s="47">
        <v>1.531652</v>
      </c>
      <c r="I201" s="47">
        <v>1.17</v>
      </c>
      <c r="J201" s="47">
        <v>1.442844</v>
      </c>
      <c r="K201" s="47">
        <v>0</v>
      </c>
      <c r="L201" s="47">
        <v>0</v>
      </c>
      <c r="M201" s="48">
        <v>2.48</v>
      </c>
      <c r="N201" s="47">
        <v>2.9744960000000003</v>
      </c>
      <c r="O201" s="47">
        <v>2778.4184</v>
      </c>
      <c r="P201" s="49">
        <v>3332.4171036799999</v>
      </c>
      <c r="Q201" s="302">
        <f t="shared" si="2"/>
        <v>9.4190335548011833E-4</v>
      </c>
    </row>
    <row r="202" spans="1:224" ht="36" x14ac:dyDescent="0.25">
      <c r="A202" s="102" t="s">
        <v>1373</v>
      </c>
      <c r="B202" s="103" t="s">
        <v>1111</v>
      </c>
      <c r="C202" s="110"/>
      <c r="D202" s="105" t="s">
        <v>1112</v>
      </c>
      <c r="E202" s="95" t="s">
        <v>9</v>
      </c>
      <c r="F202" s="97">
        <v>281.14999999999998</v>
      </c>
      <c r="G202" s="241">
        <v>8.6599999999999984</v>
      </c>
      <c r="H202" s="242">
        <v>10.125271999999999</v>
      </c>
      <c r="I202" s="241">
        <v>1.36</v>
      </c>
      <c r="J202" s="242">
        <v>1.6771520000000002</v>
      </c>
      <c r="K202" s="241">
        <v>0</v>
      </c>
      <c r="L202" s="242">
        <v>0</v>
      </c>
      <c r="M202" s="243">
        <v>10.019999999999998</v>
      </c>
      <c r="N202" s="242">
        <v>11.802423999999998</v>
      </c>
      <c r="O202" s="47">
        <v>2817.1229999999991</v>
      </c>
      <c r="P202" s="49">
        <v>3318.2515075999995</v>
      </c>
      <c r="Q202" s="302">
        <f t="shared" si="2"/>
        <v>9.3789946819200119E-4</v>
      </c>
    </row>
    <row r="203" spans="1:224" ht="60" x14ac:dyDescent="0.25">
      <c r="A203" s="42" t="s">
        <v>668</v>
      </c>
      <c r="B203" s="255" t="s">
        <v>1837</v>
      </c>
      <c r="C203" s="43"/>
      <c r="D203" s="44" t="s">
        <v>637</v>
      </c>
      <c r="E203" s="45" t="s">
        <v>42</v>
      </c>
      <c r="F203" s="46">
        <v>2</v>
      </c>
      <c r="G203" s="47">
        <v>1298.8399999999999</v>
      </c>
      <c r="H203" s="47">
        <v>1518.6037279999998</v>
      </c>
      <c r="I203" s="47">
        <v>112.82</v>
      </c>
      <c r="J203" s="47">
        <v>139.12962400000001</v>
      </c>
      <c r="K203" s="47">
        <v>0</v>
      </c>
      <c r="L203" s="47">
        <v>0</v>
      </c>
      <c r="M203" s="48">
        <v>1411.6599999999999</v>
      </c>
      <c r="N203" s="47">
        <v>1657.7333519999997</v>
      </c>
      <c r="O203" s="47">
        <v>2823.3199999999997</v>
      </c>
      <c r="P203" s="49">
        <v>3315.4667039999995</v>
      </c>
      <c r="Q203" s="302">
        <f t="shared" si="2"/>
        <v>9.3711234708033228E-4</v>
      </c>
    </row>
    <row r="204" spans="1:224" ht="60" x14ac:dyDescent="0.2">
      <c r="A204" s="102" t="s">
        <v>1350</v>
      </c>
      <c r="B204" s="103" t="s">
        <v>1071</v>
      </c>
      <c r="C204" s="104"/>
      <c r="D204" s="105" t="s">
        <v>707</v>
      </c>
      <c r="E204" s="95" t="s">
        <v>42</v>
      </c>
      <c r="F204" s="97">
        <v>8</v>
      </c>
      <c r="G204" s="241">
        <v>318.62</v>
      </c>
      <c r="H204" s="242">
        <v>372.53050400000001</v>
      </c>
      <c r="I204" s="241">
        <v>26.509999999999998</v>
      </c>
      <c r="J204" s="242">
        <v>32.692132000000001</v>
      </c>
      <c r="K204" s="241">
        <v>0</v>
      </c>
      <c r="L204" s="242">
        <v>0</v>
      </c>
      <c r="M204" s="243">
        <v>345.13</v>
      </c>
      <c r="N204" s="242">
        <v>405.22263600000002</v>
      </c>
      <c r="O204" s="47">
        <v>2761.04</v>
      </c>
      <c r="P204" s="49">
        <v>3241.7810880000002</v>
      </c>
      <c r="Q204" s="302">
        <f t="shared" si="2"/>
        <v>9.1628520365810739E-4</v>
      </c>
      <c r="R204" s="106"/>
      <c r="S204" s="106"/>
      <c r="T204" s="106"/>
      <c r="U204" s="106"/>
      <c r="V204" s="106"/>
      <c r="W204" s="107"/>
      <c r="X204" s="107"/>
      <c r="Y204" s="107"/>
      <c r="Z204" s="107"/>
      <c r="AA204" s="107"/>
      <c r="AB204" s="107"/>
      <c r="AC204" s="107"/>
      <c r="AD204" s="107"/>
      <c r="AE204" s="107"/>
      <c r="AF204" s="107"/>
      <c r="AG204" s="107"/>
      <c r="AH204" s="107"/>
      <c r="AI204" s="107"/>
      <c r="AJ204" s="107"/>
      <c r="AK204" s="107"/>
      <c r="AL204" s="107"/>
      <c r="AM204" s="107"/>
      <c r="AN204" s="107"/>
      <c r="AO204" s="107"/>
      <c r="AP204" s="107"/>
      <c r="AQ204" s="107"/>
      <c r="AR204" s="107"/>
      <c r="AS204" s="107"/>
      <c r="AT204" s="107"/>
      <c r="AU204" s="107"/>
      <c r="AV204" s="107"/>
      <c r="AW204" s="107"/>
      <c r="AX204" s="107"/>
      <c r="AY204" s="107"/>
      <c r="AZ204" s="107"/>
      <c r="BA204" s="107"/>
      <c r="BB204" s="107"/>
      <c r="BC204" s="107"/>
      <c r="BD204" s="107"/>
      <c r="BE204" s="107"/>
      <c r="BF204" s="107"/>
      <c r="BG204" s="107"/>
      <c r="BH204" s="107"/>
      <c r="BI204" s="107"/>
      <c r="BJ204" s="107"/>
      <c r="BK204" s="107"/>
      <c r="BL204" s="107"/>
      <c r="BM204" s="107"/>
      <c r="BN204" s="107"/>
      <c r="BO204" s="107"/>
      <c r="BP204" s="107"/>
      <c r="BQ204" s="107"/>
      <c r="BR204" s="107"/>
      <c r="BS204" s="107"/>
      <c r="BT204" s="107"/>
      <c r="BU204" s="107"/>
      <c r="BV204" s="107"/>
      <c r="BW204" s="107"/>
      <c r="BX204" s="107"/>
      <c r="BY204" s="107"/>
      <c r="BZ204" s="107"/>
      <c r="CA204" s="107"/>
      <c r="CB204" s="107"/>
      <c r="CC204" s="107"/>
      <c r="CD204" s="107"/>
      <c r="CE204" s="107"/>
      <c r="CF204" s="107"/>
      <c r="CG204" s="107"/>
      <c r="CH204" s="107"/>
      <c r="CI204" s="107"/>
      <c r="CJ204" s="107"/>
      <c r="CK204" s="107"/>
      <c r="CL204" s="107"/>
      <c r="CM204" s="107"/>
      <c r="CN204" s="107"/>
      <c r="CO204" s="107"/>
      <c r="CP204" s="107"/>
      <c r="CQ204" s="107"/>
      <c r="CR204" s="107"/>
      <c r="CS204" s="107"/>
      <c r="CT204" s="107"/>
      <c r="CU204" s="107"/>
      <c r="CV204" s="107"/>
      <c r="CW204" s="107"/>
      <c r="CX204" s="107"/>
      <c r="CY204" s="107"/>
      <c r="CZ204" s="107"/>
      <c r="DA204" s="107"/>
      <c r="DB204" s="107"/>
      <c r="DC204" s="107"/>
      <c r="DD204" s="107"/>
      <c r="DE204" s="107"/>
      <c r="DF204" s="107"/>
      <c r="DG204" s="107"/>
      <c r="DH204" s="107"/>
      <c r="DI204" s="107"/>
      <c r="DJ204" s="107"/>
      <c r="DK204" s="107"/>
      <c r="DL204" s="107"/>
      <c r="DM204" s="107"/>
      <c r="DN204" s="107"/>
      <c r="DO204" s="107"/>
      <c r="DP204" s="107"/>
      <c r="DQ204" s="107"/>
      <c r="DR204" s="107"/>
      <c r="DS204" s="107"/>
      <c r="DT204" s="107"/>
      <c r="DU204" s="107"/>
      <c r="DV204" s="107"/>
      <c r="DW204" s="107"/>
      <c r="DX204" s="107"/>
      <c r="DY204" s="107"/>
      <c r="DZ204" s="107"/>
      <c r="EA204" s="107"/>
      <c r="EB204" s="107"/>
      <c r="EC204" s="107"/>
      <c r="ED204" s="107"/>
      <c r="EE204" s="107"/>
      <c r="EF204" s="107"/>
      <c r="EG204" s="107"/>
      <c r="EH204" s="107"/>
      <c r="EI204" s="107"/>
      <c r="EJ204" s="107"/>
      <c r="EK204" s="107"/>
      <c r="EL204" s="107"/>
      <c r="EM204" s="107"/>
      <c r="EN204" s="107"/>
      <c r="EO204" s="107"/>
      <c r="EP204" s="107"/>
      <c r="EQ204" s="107"/>
      <c r="ER204" s="107"/>
      <c r="ES204" s="107"/>
      <c r="ET204" s="107"/>
      <c r="EU204" s="107"/>
      <c r="EV204" s="107"/>
      <c r="EW204" s="107"/>
      <c r="EX204" s="107"/>
      <c r="EY204" s="107"/>
      <c r="EZ204" s="107"/>
      <c r="FA204" s="107"/>
      <c r="FB204" s="107"/>
      <c r="FC204" s="107"/>
      <c r="FD204" s="107"/>
      <c r="FE204" s="107"/>
      <c r="FF204" s="107"/>
      <c r="FG204" s="107"/>
      <c r="FH204" s="107"/>
      <c r="FI204" s="107"/>
      <c r="FJ204" s="107"/>
      <c r="FK204" s="107"/>
      <c r="FL204" s="107"/>
      <c r="FM204" s="107"/>
      <c r="FN204" s="107"/>
      <c r="FO204" s="107"/>
      <c r="FP204" s="107"/>
      <c r="FQ204" s="107"/>
      <c r="FR204" s="107"/>
      <c r="FS204" s="107"/>
      <c r="FT204" s="107"/>
      <c r="FU204" s="107"/>
      <c r="FV204" s="107"/>
      <c r="FW204" s="107"/>
      <c r="FX204" s="107"/>
      <c r="FY204" s="107"/>
      <c r="FZ204" s="107"/>
      <c r="GA204" s="107"/>
      <c r="GB204" s="107"/>
      <c r="GC204" s="107"/>
      <c r="GD204" s="107"/>
      <c r="GE204" s="107"/>
      <c r="GF204" s="107"/>
      <c r="GG204" s="107"/>
      <c r="GH204" s="107"/>
      <c r="GI204" s="107"/>
      <c r="GJ204" s="107"/>
      <c r="GK204" s="107"/>
      <c r="GL204" s="107"/>
      <c r="GM204" s="107"/>
      <c r="GN204" s="107"/>
      <c r="GO204" s="107"/>
      <c r="GP204" s="107"/>
      <c r="GQ204" s="107"/>
      <c r="GR204" s="107"/>
      <c r="GS204" s="107"/>
      <c r="GT204" s="107"/>
      <c r="GU204" s="107"/>
      <c r="GV204" s="107"/>
      <c r="GW204" s="107"/>
      <c r="GX204" s="107"/>
      <c r="GY204" s="107"/>
      <c r="GZ204" s="107"/>
      <c r="HA204" s="107"/>
      <c r="HB204" s="107"/>
      <c r="HC204" s="107"/>
      <c r="HD204" s="107"/>
      <c r="HE204" s="107"/>
      <c r="HF204" s="107"/>
      <c r="HG204" s="107"/>
      <c r="HH204" s="107"/>
      <c r="HI204" s="107"/>
      <c r="HJ204" s="107"/>
      <c r="HK204" s="107"/>
      <c r="HL204" s="107"/>
      <c r="HM204" s="107"/>
      <c r="HN204" s="107"/>
      <c r="HO204" s="107"/>
      <c r="HP204" s="107"/>
    </row>
    <row r="205" spans="1:224" ht="36" x14ac:dyDescent="0.25">
      <c r="A205" s="42" t="s">
        <v>91</v>
      </c>
      <c r="B205" s="45" t="s">
        <v>308</v>
      </c>
      <c r="C205" s="45" t="s">
        <v>340</v>
      </c>
      <c r="D205" s="59" t="s">
        <v>954</v>
      </c>
      <c r="E205" s="45" t="s">
        <v>180</v>
      </c>
      <c r="F205" s="46">
        <v>6.07</v>
      </c>
      <c r="G205" s="47">
        <v>431.37560999999994</v>
      </c>
      <c r="H205" s="47">
        <v>504.36436321199994</v>
      </c>
      <c r="I205" s="47">
        <v>20.313180000000003</v>
      </c>
      <c r="J205" s="47">
        <v>25.050213576000004</v>
      </c>
      <c r="K205" s="47">
        <v>0</v>
      </c>
      <c r="L205" s="47">
        <v>0</v>
      </c>
      <c r="M205" s="48">
        <v>451.68878999999993</v>
      </c>
      <c r="N205" s="47">
        <v>529.41457678799998</v>
      </c>
      <c r="O205" s="47">
        <v>2741.7509552999995</v>
      </c>
      <c r="P205" s="49">
        <v>3213.5464811031602</v>
      </c>
      <c r="Q205" s="302">
        <f t="shared" si="2"/>
        <v>9.0830472878074958E-4</v>
      </c>
    </row>
    <row r="206" spans="1:224" ht="36" x14ac:dyDescent="0.25">
      <c r="A206" s="42" t="s">
        <v>1637</v>
      </c>
      <c r="B206" s="43" t="s">
        <v>840</v>
      </c>
      <c r="C206" s="45" t="s">
        <v>788</v>
      </c>
      <c r="D206" s="44" t="s">
        <v>651</v>
      </c>
      <c r="E206" s="45" t="s">
        <v>42</v>
      </c>
      <c r="F206" s="46">
        <v>4</v>
      </c>
      <c r="G206" s="47">
        <v>657.02</v>
      </c>
      <c r="H206" s="47">
        <v>768.18778399999997</v>
      </c>
      <c r="I206" s="47">
        <v>24.47</v>
      </c>
      <c r="J206" s="47">
        <v>30.176404000000002</v>
      </c>
      <c r="K206" s="47">
        <v>0</v>
      </c>
      <c r="L206" s="47">
        <v>0</v>
      </c>
      <c r="M206" s="48">
        <v>681.49</v>
      </c>
      <c r="N206" s="47">
        <v>798.36418800000001</v>
      </c>
      <c r="O206" s="47">
        <v>2725.96</v>
      </c>
      <c r="P206" s="49">
        <v>3193.4567520000001</v>
      </c>
      <c r="Q206" s="302">
        <f t="shared" si="2"/>
        <v>9.0262639300697832E-4</v>
      </c>
    </row>
    <row r="207" spans="1:224" ht="15" x14ac:dyDescent="0.25">
      <c r="A207" s="42" t="s">
        <v>1694</v>
      </c>
      <c r="B207" s="45" t="s">
        <v>1846</v>
      </c>
      <c r="C207" s="45"/>
      <c r="D207" s="44" t="s">
        <v>1845</v>
      </c>
      <c r="E207" s="56" t="s">
        <v>42</v>
      </c>
      <c r="F207" s="46">
        <v>4</v>
      </c>
      <c r="G207" s="47">
        <v>532.19999999999993</v>
      </c>
      <c r="H207" s="47">
        <v>622.2482399999999</v>
      </c>
      <c r="I207" s="47">
        <v>141.39959700000003</v>
      </c>
      <c r="J207" s="47">
        <v>174.37398302040003</v>
      </c>
      <c r="K207" s="47">
        <v>0</v>
      </c>
      <c r="L207" s="47">
        <v>0</v>
      </c>
      <c r="M207" s="48">
        <v>673.5995969999999</v>
      </c>
      <c r="N207" s="47">
        <v>796.62222302039993</v>
      </c>
      <c r="O207" s="47">
        <v>2694.3983879999996</v>
      </c>
      <c r="P207" s="49">
        <v>3186.4888920815997</v>
      </c>
      <c r="Q207" s="302">
        <f t="shared" ref="Q207:Q270" si="3">P207/$P$13</f>
        <v>9.0065693647333822E-4</v>
      </c>
    </row>
    <row r="208" spans="1:224" ht="36" x14ac:dyDescent="0.2">
      <c r="A208" s="202" t="s">
        <v>1598</v>
      </c>
      <c r="B208" s="258" t="s">
        <v>874</v>
      </c>
      <c r="C208" s="268" t="s">
        <v>875</v>
      </c>
      <c r="D208" s="276" t="s">
        <v>876</v>
      </c>
      <c r="E208" s="282" t="s">
        <v>9</v>
      </c>
      <c r="F208" s="260">
        <v>174</v>
      </c>
      <c r="G208" s="47">
        <v>8.4499999999999993</v>
      </c>
      <c r="H208" s="47">
        <v>9.87974</v>
      </c>
      <c r="I208" s="47">
        <v>6.7200000000000006</v>
      </c>
      <c r="J208" s="47">
        <v>8.2871040000000011</v>
      </c>
      <c r="K208" s="47">
        <v>0</v>
      </c>
      <c r="L208" s="47">
        <v>0</v>
      </c>
      <c r="M208" s="48">
        <v>15.17</v>
      </c>
      <c r="N208" s="47">
        <v>18.166844000000001</v>
      </c>
      <c r="O208" s="47">
        <v>2639.58</v>
      </c>
      <c r="P208" s="49">
        <v>3161.0308560000003</v>
      </c>
      <c r="Q208" s="302">
        <f t="shared" si="3"/>
        <v>8.934612557217564E-4</v>
      </c>
      <c r="R208" s="106"/>
      <c r="S208" s="106"/>
      <c r="T208" s="106"/>
      <c r="U208" s="106"/>
      <c r="V208" s="106"/>
      <c r="W208" s="106"/>
      <c r="X208" s="106"/>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c r="AV208" s="107"/>
      <c r="AW208" s="107"/>
      <c r="AX208" s="107"/>
      <c r="AY208" s="107"/>
      <c r="AZ208" s="107"/>
      <c r="BA208" s="107"/>
      <c r="BB208" s="107"/>
      <c r="BC208" s="107"/>
      <c r="BD208" s="107"/>
      <c r="BE208" s="107"/>
      <c r="BF208" s="107"/>
      <c r="BG208" s="107"/>
      <c r="BH208" s="107"/>
      <c r="BI208" s="107"/>
      <c r="BJ208" s="107"/>
      <c r="BK208" s="107"/>
      <c r="BL208" s="107"/>
      <c r="BM208" s="107"/>
      <c r="BN208" s="107"/>
      <c r="BO208" s="107"/>
      <c r="BP208" s="107"/>
      <c r="BQ208" s="107"/>
      <c r="BR208" s="107"/>
      <c r="BS208" s="107"/>
      <c r="BT208" s="107"/>
      <c r="BU208" s="107"/>
      <c r="BV208" s="107"/>
      <c r="BW208" s="107"/>
      <c r="BX208" s="107"/>
      <c r="BY208" s="107"/>
      <c r="BZ208" s="107"/>
      <c r="CA208" s="107"/>
      <c r="CB208" s="107"/>
      <c r="CC208" s="107"/>
      <c r="CD208" s="107"/>
      <c r="CE208" s="107"/>
      <c r="CF208" s="107"/>
      <c r="CG208" s="107"/>
      <c r="CH208" s="107"/>
      <c r="CI208" s="107"/>
      <c r="CJ208" s="107"/>
      <c r="CK208" s="107"/>
      <c r="CL208" s="107"/>
      <c r="CM208" s="107"/>
      <c r="CN208" s="107"/>
      <c r="CO208" s="107"/>
      <c r="CP208" s="107"/>
      <c r="CQ208" s="107"/>
      <c r="CR208" s="107"/>
      <c r="CS208" s="107"/>
      <c r="CT208" s="107"/>
      <c r="CU208" s="107"/>
      <c r="CV208" s="107"/>
      <c r="CW208" s="107"/>
      <c r="CX208" s="107"/>
      <c r="CY208" s="107"/>
      <c r="CZ208" s="107"/>
      <c r="DA208" s="107"/>
      <c r="DB208" s="107"/>
      <c r="DC208" s="107"/>
      <c r="DD208" s="107"/>
      <c r="DE208" s="107"/>
      <c r="DF208" s="107"/>
      <c r="DG208" s="107"/>
      <c r="DH208" s="107"/>
      <c r="DI208" s="107"/>
      <c r="DJ208" s="107"/>
      <c r="DK208" s="107"/>
      <c r="DL208" s="107"/>
      <c r="DM208" s="107"/>
      <c r="DN208" s="107"/>
      <c r="DO208" s="107"/>
      <c r="DP208" s="107"/>
      <c r="DQ208" s="107"/>
      <c r="DR208" s="107"/>
      <c r="DS208" s="107"/>
      <c r="DT208" s="107"/>
      <c r="DU208" s="107"/>
      <c r="DV208" s="107"/>
      <c r="DW208" s="107"/>
      <c r="DX208" s="107"/>
      <c r="DY208" s="107"/>
      <c r="DZ208" s="107"/>
      <c r="EA208" s="107"/>
      <c r="EB208" s="107"/>
      <c r="EC208" s="107"/>
      <c r="ED208" s="107"/>
      <c r="EE208" s="107"/>
      <c r="EF208" s="107"/>
      <c r="EG208" s="107"/>
      <c r="EH208" s="107"/>
      <c r="EI208" s="107"/>
      <c r="EJ208" s="107"/>
      <c r="EK208" s="107"/>
      <c r="EL208" s="107"/>
      <c r="EM208" s="107"/>
      <c r="EN208" s="107"/>
      <c r="EO208" s="107"/>
      <c r="EP208" s="107"/>
      <c r="EQ208" s="107"/>
      <c r="ER208" s="107"/>
      <c r="ES208" s="107"/>
      <c r="ET208" s="107"/>
      <c r="EU208" s="107"/>
      <c r="EV208" s="107"/>
      <c r="EW208" s="107"/>
      <c r="EX208" s="107"/>
      <c r="EY208" s="107"/>
      <c r="EZ208" s="107"/>
      <c r="FA208" s="107"/>
      <c r="FB208" s="107"/>
      <c r="FC208" s="107"/>
      <c r="FD208" s="107"/>
      <c r="FE208" s="107"/>
      <c r="FF208" s="107"/>
      <c r="FG208" s="107"/>
      <c r="FH208" s="107"/>
      <c r="FI208" s="107"/>
      <c r="FJ208" s="107"/>
      <c r="FK208" s="107"/>
      <c r="FL208" s="107"/>
      <c r="FM208" s="107"/>
      <c r="FN208" s="107"/>
      <c r="FO208" s="107"/>
      <c r="FP208" s="107"/>
      <c r="FQ208" s="107"/>
      <c r="FR208" s="107"/>
      <c r="FS208" s="107"/>
      <c r="FT208" s="107"/>
      <c r="FU208" s="107"/>
      <c r="FV208" s="107"/>
      <c r="FW208" s="107"/>
      <c r="FX208" s="107"/>
      <c r="FY208" s="107"/>
      <c r="FZ208" s="107"/>
      <c r="GA208" s="107"/>
      <c r="GB208" s="107"/>
      <c r="GC208" s="107"/>
      <c r="GD208" s="107"/>
      <c r="GE208" s="107"/>
      <c r="GF208" s="107"/>
      <c r="GG208" s="107"/>
      <c r="GH208" s="107"/>
      <c r="GI208" s="107"/>
      <c r="GJ208" s="107"/>
      <c r="GK208" s="107"/>
      <c r="GL208" s="107"/>
      <c r="GM208" s="107"/>
      <c r="GN208" s="107"/>
      <c r="GO208" s="107"/>
      <c r="GP208" s="107"/>
      <c r="GQ208" s="107"/>
      <c r="GR208" s="107"/>
      <c r="GS208" s="107"/>
      <c r="GT208" s="107"/>
      <c r="GU208" s="107"/>
      <c r="GV208" s="107"/>
      <c r="GW208" s="107"/>
      <c r="GX208" s="107"/>
      <c r="GY208" s="107"/>
      <c r="GZ208" s="107"/>
      <c r="HA208" s="107"/>
      <c r="HB208" s="107"/>
      <c r="HC208" s="107"/>
      <c r="HD208" s="107"/>
      <c r="HE208" s="107"/>
      <c r="HF208" s="107"/>
      <c r="HG208" s="107"/>
      <c r="HH208" s="107"/>
      <c r="HI208" s="107"/>
      <c r="HJ208" s="107"/>
      <c r="HK208" s="107"/>
      <c r="HL208" s="107"/>
      <c r="HM208" s="107"/>
      <c r="HN208" s="107"/>
      <c r="HO208" s="107"/>
      <c r="HP208" s="107"/>
    </row>
    <row r="209" spans="1:224" ht="84" x14ac:dyDescent="0.25">
      <c r="A209" s="42" t="s">
        <v>1965</v>
      </c>
      <c r="B209" s="43" t="s">
        <v>1889</v>
      </c>
      <c r="C209" s="51"/>
      <c r="D209" s="44" t="s">
        <v>1920</v>
      </c>
      <c r="E209" s="45" t="s">
        <v>9</v>
      </c>
      <c r="F209" s="87">
        <v>14.33</v>
      </c>
      <c r="G209" s="47">
        <v>166.018824</v>
      </c>
      <c r="H209" s="47">
        <v>194.10920902079999</v>
      </c>
      <c r="I209" s="47">
        <v>21.19265</v>
      </c>
      <c r="J209" s="47">
        <v>26.134775980000001</v>
      </c>
      <c r="K209" s="47">
        <v>0</v>
      </c>
      <c r="L209" s="47">
        <v>0</v>
      </c>
      <c r="M209" s="48">
        <v>187.21147400000001</v>
      </c>
      <c r="N209" s="47">
        <v>220.2439850008</v>
      </c>
      <c r="O209" s="47">
        <v>2682.74042242</v>
      </c>
      <c r="P209" s="49">
        <v>3156.0963050614641</v>
      </c>
      <c r="Q209" s="302">
        <f t="shared" si="3"/>
        <v>8.9206651132386504E-4</v>
      </c>
    </row>
    <row r="210" spans="1:224" ht="48" x14ac:dyDescent="0.25">
      <c r="A210" s="42" t="s">
        <v>465</v>
      </c>
      <c r="B210" s="43" t="s">
        <v>473</v>
      </c>
      <c r="C210" s="45" t="s">
        <v>474</v>
      </c>
      <c r="D210" s="44" t="s">
        <v>475</v>
      </c>
      <c r="E210" s="45" t="s">
        <v>180</v>
      </c>
      <c r="F210" s="46">
        <v>52.088999999999992</v>
      </c>
      <c r="G210" s="47">
        <v>36.433649000000003</v>
      </c>
      <c r="H210" s="47">
        <v>42.598222410800005</v>
      </c>
      <c r="I210" s="47">
        <v>14.44</v>
      </c>
      <c r="J210" s="47">
        <v>17.807407999999999</v>
      </c>
      <c r="K210" s="47">
        <v>0</v>
      </c>
      <c r="L210" s="47">
        <v>0</v>
      </c>
      <c r="M210" s="48">
        <v>50.873649</v>
      </c>
      <c r="N210" s="47">
        <v>60.405630410800001</v>
      </c>
      <c r="O210" s="47">
        <v>2649.9575027609994</v>
      </c>
      <c r="P210" s="49">
        <v>3146.4688824681607</v>
      </c>
      <c r="Q210" s="302">
        <f t="shared" si="3"/>
        <v>8.8934533286296846E-4</v>
      </c>
    </row>
    <row r="211" spans="1:224" ht="24" x14ac:dyDescent="0.25">
      <c r="A211" s="42" t="s">
        <v>608</v>
      </c>
      <c r="B211" s="80" t="s">
        <v>92</v>
      </c>
      <c r="C211" s="81" t="s">
        <v>93</v>
      </c>
      <c r="D211" s="59" t="s">
        <v>94</v>
      </c>
      <c r="E211" s="73" t="s">
        <v>9</v>
      </c>
      <c r="F211" s="46">
        <v>59.401999999999994</v>
      </c>
      <c r="G211" s="47">
        <v>36.254731999999997</v>
      </c>
      <c r="H211" s="47">
        <v>42.389032654399998</v>
      </c>
      <c r="I211" s="47">
        <v>8.571326860000001</v>
      </c>
      <c r="J211" s="47">
        <v>10.570160283752001</v>
      </c>
      <c r="K211" s="47">
        <v>0</v>
      </c>
      <c r="L211" s="47">
        <v>0</v>
      </c>
      <c r="M211" s="48">
        <v>44.826058859999996</v>
      </c>
      <c r="N211" s="47">
        <v>52.959192938152</v>
      </c>
      <c r="O211" s="47">
        <v>2662.7575484017193</v>
      </c>
      <c r="P211" s="49">
        <v>3145.8819789121048</v>
      </c>
      <c r="Q211" s="302">
        <f t="shared" si="3"/>
        <v>8.891794453370096E-4</v>
      </c>
    </row>
    <row r="212" spans="1:224" ht="24" x14ac:dyDescent="0.25">
      <c r="A212" s="42" t="s">
        <v>1708</v>
      </c>
      <c r="B212" s="45" t="s">
        <v>1852</v>
      </c>
      <c r="C212" s="43"/>
      <c r="D212" s="59" t="s">
        <v>645</v>
      </c>
      <c r="E212" s="73" t="s">
        <v>7</v>
      </c>
      <c r="F212" s="46">
        <v>7.2149999999999999</v>
      </c>
      <c r="G212" s="47">
        <v>343.33000000000004</v>
      </c>
      <c r="H212" s="47">
        <v>401.42143600000003</v>
      </c>
      <c r="I212" s="47">
        <v>27.599999999999998</v>
      </c>
      <c r="J212" s="47">
        <v>34.036319999999996</v>
      </c>
      <c r="K212" s="47">
        <v>0</v>
      </c>
      <c r="L212" s="47">
        <v>0</v>
      </c>
      <c r="M212" s="48">
        <v>370.93000000000006</v>
      </c>
      <c r="N212" s="47">
        <v>435.45775600000002</v>
      </c>
      <c r="O212" s="47">
        <v>2676.2599500000006</v>
      </c>
      <c r="P212" s="49">
        <v>3141.8277095399999</v>
      </c>
      <c r="Q212" s="302">
        <f t="shared" si="3"/>
        <v>8.8803351137772552E-4</v>
      </c>
    </row>
    <row r="213" spans="1:224" ht="24" x14ac:dyDescent="0.25">
      <c r="A213" s="42" t="s">
        <v>452</v>
      </c>
      <c r="B213" s="43" t="s">
        <v>856</v>
      </c>
      <c r="C213" s="43" t="s">
        <v>850</v>
      </c>
      <c r="D213" s="44" t="s">
        <v>857</v>
      </c>
      <c r="E213" s="45" t="s">
        <v>9</v>
      </c>
      <c r="F213" s="84">
        <v>45.15</v>
      </c>
      <c r="G213" s="47">
        <v>46.211150000000004</v>
      </c>
      <c r="H213" s="47">
        <v>54.030076580000006</v>
      </c>
      <c r="I213" s="47">
        <v>12.276</v>
      </c>
      <c r="J213" s="47">
        <v>15.138763200000001</v>
      </c>
      <c r="K213" s="47">
        <v>0</v>
      </c>
      <c r="L213" s="47">
        <v>0</v>
      </c>
      <c r="M213" s="48">
        <v>58.48715</v>
      </c>
      <c r="N213" s="47">
        <v>69.168839780000013</v>
      </c>
      <c r="O213" s="47">
        <v>2640.6948225000001</v>
      </c>
      <c r="P213" s="49">
        <v>3122.9731160670003</v>
      </c>
      <c r="Q213" s="302">
        <f t="shared" si="3"/>
        <v>8.8270428508164752E-4</v>
      </c>
      <c r="R213" s="41">
        <f>F213*0.15</f>
        <v>6.7725</v>
      </c>
      <c r="S213" s="171">
        <f>P213/R213</f>
        <v>461.1255985333334</v>
      </c>
    </row>
    <row r="214" spans="1:224" ht="84" x14ac:dyDescent="0.2">
      <c r="A214" s="102" t="s">
        <v>1408</v>
      </c>
      <c r="B214" s="103" t="s">
        <v>1196</v>
      </c>
      <c r="C214" s="112"/>
      <c r="D214" s="105" t="s">
        <v>1197</v>
      </c>
      <c r="E214" s="95" t="s">
        <v>539</v>
      </c>
      <c r="F214" s="97">
        <v>20</v>
      </c>
      <c r="G214" s="241">
        <v>75</v>
      </c>
      <c r="H214" s="242">
        <v>87.69</v>
      </c>
      <c r="I214" s="241">
        <v>53.230000000000004</v>
      </c>
      <c r="J214" s="242">
        <v>65.643236000000016</v>
      </c>
      <c r="K214" s="241">
        <v>0</v>
      </c>
      <c r="L214" s="242">
        <v>0</v>
      </c>
      <c r="M214" s="243">
        <v>128.23000000000002</v>
      </c>
      <c r="N214" s="242">
        <v>153.333236</v>
      </c>
      <c r="O214" s="47">
        <v>2564.6000000000004</v>
      </c>
      <c r="P214" s="49">
        <v>3066.6647199999998</v>
      </c>
      <c r="Q214" s="302">
        <f t="shared" si="3"/>
        <v>8.6678879024798983E-4</v>
      </c>
      <c r="R214" s="113"/>
      <c r="S214" s="113"/>
      <c r="T214" s="113"/>
      <c r="U214" s="113"/>
      <c r="V214" s="113"/>
      <c r="W214" s="113"/>
      <c r="X214" s="113"/>
      <c r="Y214" s="113"/>
      <c r="Z214" s="113"/>
      <c r="AA214" s="113"/>
      <c r="AB214" s="113"/>
      <c r="AC214" s="113"/>
      <c r="AD214" s="113"/>
      <c r="AE214" s="113"/>
      <c r="AF214" s="113"/>
      <c r="AG214" s="113"/>
      <c r="AH214" s="113"/>
      <c r="AI214" s="113"/>
      <c r="AJ214" s="113"/>
      <c r="AK214" s="113"/>
      <c r="AL214" s="113"/>
      <c r="AM214" s="113"/>
      <c r="AN214" s="113"/>
      <c r="AO214" s="113"/>
      <c r="AP214" s="113"/>
      <c r="AQ214" s="113"/>
      <c r="AR214" s="113"/>
      <c r="AS214" s="113"/>
      <c r="AT214" s="113"/>
      <c r="AU214" s="113"/>
      <c r="AV214" s="113"/>
      <c r="AW214" s="113"/>
      <c r="AX214" s="113"/>
      <c r="AY214" s="113"/>
      <c r="AZ214" s="113"/>
      <c r="BA214" s="113"/>
      <c r="BB214" s="113"/>
      <c r="BC214" s="113"/>
      <c r="BD214" s="113"/>
      <c r="BE214" s="113"/>
      <c r="BF214" s="113"/>
      <c r="BG214" s="113"/>
      <c r="BH214" s="113"/>
      <c r="BI214" s="113"/>
      <c r="BJ214" s="113"/>
      <c r="BK214" s="113"/>
      <c r="BL214" s="113"/>
      <c r="BM214" s="113"/>
      <c r="BN214" s="113"/>
      <c r="BO214" s="113"/>
      <c r="BP214" s="113"/>
      <c r="BQ214" s="113"/>
      <c r="BR214" s="113"/>
      <c r="BS214" s="113"/>
      <c r="BT214" s="113"/>
      <c r="BU214" s="113"/>
      <c r="BV214" s="113"/>
      <c r="BW214" s="113"/>
      <c r="BX214" s="113"/>
      <c r="BY214" s="113"/>
      <c r="BZ214" s="113"/>
      <c r="CA214" s="113"/>
      <c r="CB214" s="113"/>
      <c r="CC214" s="113"/>
      <c r="CD214" s="113"/>
      <c r="CE214" s="113"/>
      <c r="CF214" s="113"/>
      <c r="CG214" s="113"/>
      <c r="CH214" s="113"/>
      <c r="CI214" s="113"/>
      <c r="CJ214" s="113"/>
      <c r="CK214" s="113"/>
      <c r="CL214" s="113"/>
      <c r="CM214" s="113"/>
      <c r="CN214" s="113"/>
      <c r="CO214" s="113"/>
      <c r="CP214" s="113"/>
      <c r="CQ214" s="113"/>
      <c r="CR214" s="113"/>
      <c r="CS214" s="113"/>
      <c r="CT214" s="113"/>
      <c r="CU214" s="113"/>
      <c r="CV214" s="113"/>
      <c r="CW214" s="113"/>
      <c r="CX214" s="113"/>
      <c r="CY214" s="113"/>
      <c r="CZ214" s="113"/>
      <c r="DA214" s="113"/>
      <c r="DB214" s="113"/>
      <c r="DC214" s="113"/>
      <c r="DD214" s="113"/>
      <c r="DE214" s="113"/>
      <c r="DF214" s="113"/>
      <c r="DG214" s="113"/>
      <c r="DH214" s="113"/>
      <c r="DI214" s="113"/>
      <c r="DJ214" s="113"/>
      <c r="DK214" s="113"/>
      <c r="DL214" s="113"/>
      <c r="DM214" s="113"/>
      <c r="DN214" s="113"/>
      <c r="DO214" s="113"/>
      <c r="DP214" s="113"/>
      <c r="DQ214" s="113"/>
      <c r="DR214" s="113"/>
      <c r="DS214" s="113"/>
      <c r="DT214" s="113"/>
      <c r="DU214" s="113"/>
      <c r="DV214" s="113"/>
      <c r="DW214" s="113"/>
      <c r="DX214" s="113"/>
      <c r="DY214" s="113"/>
      <c r="DZ214" s="113"/>
      <c r="EA214" s="113"/>
      <c r="EB214" s="113"/>
      <c r="EC214" s="113"/>
      <c r="ED214" s="113"/>
      <c r="EE214" s="113"/>
      <c r="EF214" s="113"/>
      <c r="EG214" s="113"/>
      <c r="EH214" s="113"/>
      <c r="EI214" s="113"/>
      <c r="EJ214" s="113"/>
      <c r="EK214" s="113"/>
      <c r="EL214" s="113"/>
      <c r="EM214" s="113"/>
      <c r="EN214" s="113"/>
      <c r="EO214" s="113"/>
      <c r="EP214" s="113"/>
      <c r="EQ214" s="113"/>
      <c r="ER214" s="113"/>
      <c r="ES214" s="113"/>
      <c r="ET214" s="113"/>
      <c r="EU214" s="113"/>
      <c r="EV214" s="113"/>
      <c r="EW214" s="113"/>
      <c r="EX214" s="113"/>
      <c r="EY214" s="113"/>
      <c r="EZ214" s="113"/>
      <c r="FA214" s="113"/>
      <c r="FB214" s="113"/>
      <c r="FC214" s="113"/>
      <c r="FD214" s="113"/>
      <c r="FE214" s="113"/>
      <c r="FF214" s="113"/>
      <c r="FG214" s="113"/>
      <c r="FH214" s="113"/>
      <c r="FI214" s="113"/>
      <c r="FJ214" s="113"/>
      <c r="FK214" s="113"/>
      <c r="FL214" s="113"/>
      <c r="FM214" s="113"/>
      <c r="FN214" s="113"/>
      <c r="FO214" s="113"/>
      <c r="FP214" s="113"/>
      <c r="FQ214" s="113"/>
      <c r="FR214" s="113"/>
      <c r="FS214" s="113"/>
      <c r="FT214" s="113"/>
      <c r="FU214" s="113"/>
      <c r="FV214" s="113"/>
      <c r="FW214" s="113"/>
      <c r="FX214" s="113"/>
      <c r="FY214" s="113"/>
      <c r="FZ214" s="113"/>
      <c r="GA214" s="113"/>
      <c r="GB214" s="113"/>
      <c r="GC214" s="113"/>
      <c r="GD214" s="113"/>
      <c r="GE214" s="113"/>
      <c r="GF214" s="113"/>
      <c r="GG214" s="113"/>
      <c r="GH214" s="113"/>
      <c r="GI214" s="113"/>
      <c r="GJ214" s="113"/>
      <c r="GK214" s="113"/>
      <c r="GL214" s="113"/>
      <c r="GM214" s="113"/>
      <c r="GN214" s="113"/>
      <c r="GO214" s="113"/>
      <c r="GP214" s="113"/>
      <c r="GQ214" s="113"/>
      <c r="GR214" s="113"/>
      <c r="GS214" s="113"/>
      <c r="GT214" s="113"/>
      <c r="GU214" s="113"/>
      <c r="GV214" s="113"/>
      <c r="GW214" s="113"/>
      <c r="GX214" s="113"/>
      <c r="GY214" s="113"/>
      <c r="GZ214" s="113"/>
      <c r="HA214" s="113"/>
      <c r="HB214" s="113"/>
      <c r="HC214" s="113"/>
      <c r="HD214" s="113"/>
      <c r="HE214" s="113"/>
      <c r="HF214" s="113"/>
      <c r="HG214" s="113"/>
      <c r="HH214" s="113"/>
      <c r="HI214" s="113"/>
      <c r="HJ214" s="113"/>
      <c r="HK214" s="113"/>
      <c r="HL214" s="113"/>
      <c r="HM214" s="113"/>
      <c r="HN214" s="113"/>
      <c r="HO214" s="113"/>
      <c r="HP214" s="113"/>
    </row>
    <row r="215" spans="1:224" s="79" customFormat="1" ht="36" x14ac:dyDescent="0.25">
      <c r="A215" s="42" t="s">
        <v>78</v>
      </c>
      <c r="B215" s="139" t="s">
        <v>308</v>
      </c>
      <c r="C215" s="45" t="s">
        <v>340</v>
      </c>
      <c r="D215" s="59" t="s">
        <v>954</v>
      </c>
      <c r="E215" s="45" t="s">
        <v>180</v>
      </c>
      <c r="F215" s="46">
        <v>5.78</v>
      </c>
      <c r="G215" s="47">
        <v>431.37560999999994</v>
      </c>
      <c r="H215" s="47">
        <v>504.36436321199994</v>
      </c>
      <c r="I215" s="47">
        <v>20.313180000000003</v>
      </c>
      <c r="J215" s="47">
        <v>25.050213576000004</v>
      </c>
      <c r="K215" s="47">
        <v>0</v>
      </c>
      <c r="L215" s="47">
        <v>0</v>
      </c>
      <c r="M215" s="48">
        <v>451.68878999999993</v>
      </c>
      <c r="N215" s="47">
        <v>529.41457678799998</v>
      </c>
      <c r="O215" s="47">
        <v>2610.7612061999998</v>
      </c>
      <c r="P215" s="49">
        <v>3060.0162538346399</v>
      </c>
      <c r="Q215" s="302">
        <f t="shared" si="3"/>
        <v>8.6490960994278939E-4</v>
      </c>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c r="BS215" s="41"/>
      <c r="BT215" s="41"/>
      <c r="BU215" s="41"/>
      <c r="BV215" s="41"/>
      <c r="BW215" s="41"/>
      <c r="BX215" s="41"/>
      <c r="BY215" s="41"/>
      <c r="BZ215" s="41"/>
      <c r="CA215" s="41"/>
      <c r="CB215" s="41"/>
      <c r="CC215" s="41"/>
      <c r="CD215" s="41"/>
      <c r="CE215" s="41"/>
      <c r="CF215" s="41"/>
      <c r="CG215" s="41"/>
      <c r="CH215" s="41"/>
      <c r="CI215" s="41"/>
      <c r="CJ215" s="41"/>
      <c r="CK215" s="41"/>
      <c r="CL215" s="41"/>
      <c r="CM215" s="41"/>
      <c r="CN215" s="41"/>
      <c r="CO215" s="41"/>
      <c r="CP215" s="41"/>
      <c r="CQ215" s="41"/>
      <c r="CR215" s="41"/>
      <c r="CS215" s="41"/>
      <c r="CT215" s="41"/>
      <c r="CU215" s="41"/>
      <c r="CV215" s="41"/>
      <c r="CW215" s="41"/>
      <c r="CX215" s="41"/>
      <c r="CY215" s="41"/>
      <c r="CZ215" s="41"/>
      <c r="DA215" s="41"/>
      <c r="DB215" s="41"/>
      <c r="DC215" s="41"/>
      <c r="DD215" s="41"/>
      <c r="DE215" s="41"/>
      <c r="DF215" s="41"/>
      <c r="DG215" s="41"/>
      <c r="DH215" s="41"/>
      <c r="DI215" s="41"/>
      <c r="DJ215" s="41"/>
      <c r="DK215" s="41"/>
      <c r="DL215" s="41"/>
      <c r="DM215" s="41"/>
      <c r="DN215" s="41"/>
      <c r="DO215" s="41"/>
      <c r="DP215" s="41"/>
      <c r="DQ215" s="41"/>
      <c r="DR215" s="41"/>
      <c r="DS215" s="41"/>
      <c r="DT215" s="41"/>
      <c r="DU215" s="41"/>
      <c r="DV215" s="41"/>
      <c r="DW215" s="41"/>
      <c r="DX215" s="41"/>
      <c r="DY215" s="41"/>
      <c r="DZ215" s="41"/>
      <c r="EA215" s="41"/>
      <c r="EB215" s="41"/>
      <c r="EC215" s="41"/>
      <c r="ED215" s="41"/>
      <c r="EE215" s="41"/>
      <c r="EF215" s="41"/>
      <c r="EG215" s="41"/>
      <c r="EH215" s="41"/>
      <c r="EI215" s="41"/>
      <c r="EJ215" s="41"/>
      <c r="EK215" s="41"/>
      <c r="EL215" s="41"/>
      <c r="EM215" s="41"/>
      <c r="EN215" s="41"/>
      <c r="EO215" s="41"/>
      <c r="EP215" s="41"/>
      <c r="EQ215" s="41"/>
      <c r="ER215" s="41"/>
      <c r="ES215" s="41"/>
      <c r="ET215" s="41"/>
      <c r="EU215" s="41"/>
      <c r="EV215" s="41"/>
      <c r="EW215" s="41"/>
      <c r="EX215" s="41"/>
      <c r="EY215" s="41"/>
      <c r="EZ215" s="41"/>
      <c r="FA215" s="41"/>
      <c r="FB215" s="41"/>
      <c r="FC215" s="41"/>
      <c r="FD215" s="41"/>
      <c r="FE215" s="41"/>
      <c r="FF215" s="41"/>
      <c r="FG215" s="41"/>
      <c r="FH215" s="41"/>
      <c r="FI215" s="41"/>
      <c r="FJ215" s="41"/>
      <c r="FK215" s="41"/>
      <c r="FL215" s="41"/>
      <c r="FM215" s="41"/>
      <c r="FN215" s="41"/>
      <c r="FO215" s="41"/>
      <c r="FP215" s="41"/>
      <c r="FQ215" s="41"/>
      <c r="FR215" s="41"/>
      <c r="FS215" s="41"/>
      <c r="FT215" s="41"/>
      <c r="FU215" s="41"/>
      <c r="FV215" s="41"/>
      <c r="FW215" s="41"/>
      <c r="FX215" s="41"/>
      <c r="FY215" s="41"/>
      <c r="FZ215" s="41"/>
      <c r="GA215" s="41"/>
      <c r="GB215" s="41"/>
      <c r="GC215" s="41"/>
      <c r="GD215" s="41"/>
      <c r="GE215" s="41"/>
      <c r="GF215" s="41"/>
      <c r="GG215" s="41"/>
      <c r="GH215" s="41"/>
      <c r="GI215" s="41"/>
      <c r="GJ215" s="41"/>
      <c r="GK215" s="41"/>
      <c r="GL215" s="41"/>
      <c r="GM215" s="41"/>
      <c r="GN215" s="41"/>
      <c r="GO215" s="41"/>
      <c r="GP215" s="41"/>
      <c r="GQ215" s="41"/>
      <c r="GR215" s="41"/>
      <c r="GS215" s="41"/>
      <c r="GT215" s="41"/>
      <c r="GU215" s="41"/>
      <c r="GV215" s="41"/>
      <c r="GW215" s="41"/>
      <c r="GX215" s="41"/>
      <c r="GY215" s="41"/>
      <c r="GZ215" s="41"/>
      <c r="HA215" s="41"/>
      <c r="HB215" s="41"/>
      <c r="HC215" s="41"/>
      <c r="HD215" s="41"/>
      <c r="HE215" s="41"/>
      <c r="HF215" s="41"/>
      <c r="HG215" s="41"/>
      <c r="HH215" s="41"/>
      <c r="HI215" s="41"/>
      <c r="HJ215" s="41"/>
      <c r="HK215" s="41"/>
      <c r="HL215" s="41"/>
      <c r="HM215" s="41"/>
      <c r="HN215" s="41"/>
      <c r="HO215" s="41"/>
      <c r="HP215" s="41"/>
    </row>
    <row r="216" spans="1:224" ht="48" x14ac:dyDescent="0.25">
      <c r="A216" s="85" t="s">
        <v>1788</v>
      </c>
      <c r="B216" s="65" t="s">
        <v>965</v>
      </c>
      <c r="C216" s="45" t="s">
        <v>333</v>
      </c>
      <c r="D216" s="59" t="s">
        <v>334</v>
      </c>
      <c r="E216" s="45" t="s">
        <v>180</v>
      </c>
      <c r="F216" s="46">
        <v>5.8214519999999998</v>
      </c>
      <c r="G216" s="47">
        <v>429.51640999999995</v>
      </c>
      <c r="H216" s="47">
        <v>502.19058657199997</v>
      </c>
      <c r="I216" s="47">
        <v>16.274789999999999</v>
      </c>
      <c r="J216" s="47">
        <v>20.070071028000001</v>
      </c>
      <c r="K216" s="47">
        <v>0</v>
      </c>
      <c r="L216" s="47">
        <v>0</v>
      </c>
      <c r="M216" s="48">
        <v>445.79119999999995</v>
      </c>
      <c r="N216" s="47">
        <v>522.26065759999994</v>
      </c>
      <c r="O216" s="47">
        <v>2595.1520728223995</v>
      </c>
      <c r="P216" s="49">
        <v>3040.3153497068347</v>
      </c>
      <c r="Q216" s="302">
        <f t="shared" si="3"/>
        <v>8.5934117504204424E-4</v>
      </c>
    </row>
    <row r="217" spans="1:224" ht="36" x14ac:dyDescent="0.25">
      <c r="A217" s="85" t="s">
        <v>174</v>
      </c>
      <c r="B217" s="64" t="s">
        <v>175</v>
      </c>
      <c r="C217" s="43" t="s">
        <v>176</v>
      </c>
      <c r="D217" s="44" t="s">
        <v>177</v>
      </c>
      <c r="E217" s="46" t="s">
        <v>42</v>
      </c>
      <c r="F217" s="46">
        <v>167</v>
      </c>
      <c r="G217" s="47">
        <v>0</v>
      </c>
      <c r="H217" s="47">
        <v>0</v>
      </c>
      <c r="I217" s="47">
        <v>14.5</v>
      </c>
      <c r="J217" s="47">
        <v>17.881399999999999</v>
      </c>
      <c r="K217" s="47">
        <v>0</v>
      </c>
      <c r="L217" s="47">
        <v>0</v>
      </c>
      <c r="M217" s="48">
        <v>14.5</v>
      </c>
      <c r="N217" s="47">
        <v>17.881399999999999</v>
      </c>
      <c r="O217" s="47">
        <v>2421.5</v>
      </c>
      <c r="P217" s="49">
        <v>2986.1938</v>
      </c>
      <c r="Q217" s="302">
        <f t="shared" si="3"/>
        <v>8.4404378948476895E-4</v>
      </c>
      <c r="T217" s="170"/>
      <c r="U217" s="170"/>
      <c r="V217" s="170"/>
      <c r="W217" s="169"/>
      <c r="X217" s="169"/>
    </row>
    <row r="218" spans="1:224" ht="60" x14ac:dyDescent="0.25">
      <c r="A218" s="85" t="s">
        <v>1710</v>
      </c>
      <c r="B218" s="65" t="s">
        <v>597</v>
      </c>
      <c r="C218" s="43" t="s">
        <v>811</v>
      </c>
      <c r="D218" s="59" t="s">
        <v>812</v>
      </c>
      <c r="E218" s="45" t="s">
        <v>42</v>
      </c>
      <c r="F218" s="46">
        <v>15</v>
      </c>
      <c r="G218" s="47">
        <v>149.79</v>
      </c>
      <c r="H218" s="47">
        <v>175.134468</v>
      </c>
      <c r="I218" s="47">
        <v>13.629999999999999</v>
      </c>
      <c r="J218" s="47">
        <v>16.808516000000001</v>
      </c>
      <c r="K218" s="47">
        <v>0</v>
      </c>
      <c r="L218" s="47">
        <v>0</v>
      </c>
      <c r="M218" s="48">
        <v>163.41999999999999</v>
      </c>
      <c r="N218" s="47">
        <v>191.942984</v>
      </c>
      <c r="O218" s="47">
        <v>2451.2999999999997</v>
      </c>
      <c r="P218" s="49">
        <v>2879.1447600000001</v>
      </c>
      <c r="Q218" s="302">
        <f t="shared" si="3"/>
        <v>8.1378651770880231E-4</v>
      </c>
    </row>
    <row r="219" spans="1:224" ht="36" x14ac:dyDescent="0.2">
      <c r="A219" s="207" t="s">
        <v>1613</v>
      </c>
      <c r="B219" s="287" t="s">
        <v>1032</v>
      </c>
      <c r="C219" s="58" t="s">
        <v>887</v>
      </c>
      <c r="D219" s="276" t="s">
        <v>888</v>
      </c>
      <c r="E219" s="260" t="s">
        <v>539</v>
      </c>
      <c r="F219" s="260">
        <v>29</v>
      </c>
      <c r="G219" s="47">
        <v>48.750000000000007</v>
      </c>
      <c r="H219" s="47">
        <v>56.998500000000007</v>
      </c>
      <c r="I219" s="47">
        <v>33.510000000000005</v>
      </c>
      <c r="J219" s="47">
        <v>41.324532000000012</v>
      </c>
      <c r="K219" s="47">
        <v>0</v>
      </c>
      <c r="L219" s="47">
        <v>0</v>
      </c>
      <c r="M219" s="48">
        <v>82.260000000000019</v>
      </c>
      <c r="N219" s="47">
        <v>98.323032000000012</v>
      </c>
      <c r="O219" s="47">
        <v>2385.5400000000004</v>
      </c>
      <c r="P219" s="49">
        <v>2851.3679280000006</v>
      </c>
      <c r="Q219" s="302">
        <f t="shared" si="3"/>
        <v>8.0593543231000423E-4</v>
      </c>
      <c r="R219" s="106"/>
      <c r="S219" s="106"/>
      <c r="T219" s="106"/>
      <c r="U219" s="106"/>
      <c r="V219" s="106"/>
      <c r="W219" s="106"/>
      <c r="X219" s="106"/>
      <c r="Y219" s="107"/>
      <c r="Z219" s="107"/>
      <c r="AA219" s="107"/>
      <c r="AB219" s="107"/>
      <c r="AC219" s="107"/>
      <c r="AD219" s="107"/>
      <c r="AE219" s="107"/>
      <c r="AF219" s="107"/>
      <c r="AG219" s="107"/>
      <c r="AH219" s="107"/>
      <c r="AI219" s="107"/>
      <c r="AJ219" s="107"/>
      <c r="AK219" s="107"/>
      <c r="AL219" s="107"/>
      <c r="AM219" s="107"/>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7"/>
      <c r="BQ219" s="107"/>
      <c r="BR219" s="107"/>
      <c r="BS219" s="107"/>
      <c r="BT219" s="107"/>
      <c r="BU219" s="107"/>
      <c r="BV219" s="107"/>
      <c r="BW219" s="107"/>
      <c r="BX219" s="107"/>
      <c r="BY219" s="107"/>
      <c r="BZ219" s="107"/>
      <c r="CA219" s="107"/>
      <c r="CB219" s="107"/>
      <c r="CC219" s="107"/>
      <c r="CD219" s="107"/>
      <c r="CE219" s="107"/>
      <c r="CF219" s="107"/>
      <c r="CG219" s="107"/>
      <c r="CH219" s="107"/>
      <c r="CI219" s="107"/>
      <c r="CJ219" s="107"/>
      <c r="CK219" s="107"/>
      <c r="CL219" s="107"/>
      <c r="CM219" s="107"/>
      <c r="CN219" s="107"/>
      <c r="CO219" s="107"/>
      <c r="CP219" s="107"/>
      <c r="CQ219" s="107"/>
      <c r="CR219" s="107"/>
      <c r="CS219" s="107"/>
      <c r="CT219" s="107"/>
      <c r="CU219" s="107"/>
      <c r="CV219" s="107"/>
      <c r="CW219" s="107"/>
      <c r="CX219" s="107"/>
      <c r="CY219" s="107"/>
      <c r="CZ219" s="107"/>
      <c r="DA219" s="107"/>
      <c r="DB219" s="107"/>
      <c r="DC219" s="107"/>
      <c r="DD219" s="107"/>
      <c r="DE219" s="107"/>
      <c r="DF219" s="107"/>
      <c r="DG219" s="107"/>
      <c r="DH219" s="107"/>
      <c r="DI219" s="107"/>
      <c r="DJ219" s="107"/>
      <c r="DK219" s="107"/>
      <c r="DL219" s="107"/>
      <c r="DM219" s="107"/>
      <c r="DN219" s="107"/>
      <c r="DO219" s="107"/>
      <c r="DP219" s="107"/>
      <c r="DQ219" s="107"/>
      <c r="DR219" s="107"/>
      <c r="DS219" s="107"/>
      <c r="DT219" s="107"/>
      <c r="DU219" s="107"/>
      <c r="DV219" s="107"/>
      <c r="DW219" s="107"/>
      <c r="DX219" s="107"/>
      <c r="DY219" s="107"/>
      <c r="DZ219" s="107"/>
      <c r="EA219" s="107"/>
      <c r="EB219" s="107"/>
      <c r="EC219" s="107"/>
      <c r="ED219" s="107"/>
      <c r="EE219" s="107"/>
      <c r="EF219" s="107"/>
      <c r="EG219" s="107"/>
      <c r="EH219" s="107"/>
      <c r="EI219" s="107"/>
      <c r="EJ219" s="107"/>
      <c r="EK219" s="107"/>
      <c r="EL219" s="107"/>
      <c r="EM219" s="107"/>
      <c r="EN219" s="107"/>
      <c r="EO219" s="107"/>
      <c r="EP219" s="107"/>
      <c r="EQ219" s="107"/>
      <c r="ER219" s="107"/>
      <c r="ES219" s="107"/>
      <c r="ET219" s="107"/>
      <c r="EU219" s="107"/>
      <c r="EV219" s="107"/>
      <c r="EW219" s="107"/>
      <c r="EX219" s="107"/>
      <c r="EY219" s="107"/>
      <c r="EZ219" s="107"/>
      <c r="FA219" s="107"/>
      <c r="FB219" s="107"/>
      <c r="FC219" s="107"/>
      <c r="FD219" s="107"/>
      <c r="FE219" s="107"/>
      <c r="FF219" s="107"/>
      <c r="FG219" s="107"/>
      <c r="FH219" s="107"/>
      <c r="FI219" s="107"/>
      <c r="FJ219" s="107"/>
      <c r="FK219" s="107"/>
      <c r="FL219" s="107"/>
      <c r="FM219" s="107"/>
      <c r="FN219" s="107"/>
      <c r="FO219" s="107"/>
      <c r="FP219" s="107"/>
      <c r="FQ219" s="107"/>
      <c r="FR219" s="107"/>
      <c r="FS219" s="107"/>
      <c r="FT219" s="107"/>
      <c r="FU219" s="107"/>
      <c r="FV219" s="107"/>
      <c r="FW219" s="107"/>
      <c r="FX219" s="107"/>
      <c r="FY219" s="107"/>
      <c r="FZ219" s="107"/>
      <c r="GA219" s="107"/>
      <c r="GB219" s="107"/>
      <c r="GC219" s="107"/>
      <c r="GD219" s="107"/>
      <c r="GE219" s="107"/>
      <c r="GF219" s="107"/>
      <c r="GG219" s="107"/>
      <c r="GH219" s="107"/>
      <c r="GI219" s="107"/>
      <c r="GJ219" s="107"/>
      <c r="GK219" s="107"/>
      <c r="GL219" s="107"/>
      <c r="GM219" s="107"/>
      <c r="GN219" s="107"/>
      <c r="GO219" s="107"/>
      <c r="GP219" s="107"/>
      <c r="GQ219" s="107"/>
      <c r="GR219" s="107"/>
      <c r="GS219" s="107"/>
      <c r="GT219" s="107"/>
      <c r="GU219" s="107"/>
      <c r="GV219" s="107"/>
      <c r="GW219" s="107"/>
      <c r="GX219" s="107"/>
      <c r="GY219" s="107"/>
      <c r="GZ219" s="107"/>
      <c r="HA219" s="107"/>
      <c r="HB219" s="107"/>
      <c r="HC219" s="107"/>
      <c r="HD219" s="107"/>
      <c r="HE219" s="107"/>
      <c r="HF219" s="107"/>
      <c r="HG219" s="107"/>
      <c r="HH219" s="107"/>
      <c r="HI219" s="107"/>
      <c r="HJ219" s="107"/>
      <c r="HK219" s="107"/>
      <c r="HL219" s="107"/>
      <c r="HM219" s="107"/>
      <c r="HN219" s="107"/>
      <c r="HO219" s="107"/>
      <c r="HP219" s="107"/>
    </row>
    <row r="220" spans="1:224" ht="48" x14ac:dyDescent="0.25">
      <c r="A220" s="85" t="s">
        <v>1969</v>
      </c>
      <c r="B220" s="64" t="s">
        <v>1894</v>
      </c>
      <c r="C220" s="43" t="s">
        <v>1895</v>
      </c>
      <c r="D220" s="44" t="s">
        <v>1896</v>
      </c>
      <c r="E220" s="45" t="s">
        <v>9</v>
      </c>
      <c r="F220" s="87">
        <v>19</v>
      </c>
      <c r="G220" s="47">
        <v>115.86999999999998</v>
      </c>
      <c r="H220" s="47">
        <v>135.47520399999996</v>
      </c>
      <c r="I220" s="47">
        <v>11.17</v>
      </c>
      <c r="J220" s="47">
        <v>13.774844</v>
      </c>
      <c r="K220" s="47">
        <v>0</v>
      </c>
      <c r="L220" s="47">
        <v>0</v>
      </c>
      <c r="M220" s="48">
        <v>127.03999999999998</v>
      </c>
      <c r="N220" s="47">
        <v>149.25004799999996</v>
      </c>
      <c r="O220" s="47">
        <v>2413.7599999999998</v>
      </c>
      <c r="P220" s="49">
        <v>2835.7509119999995</v>
      </c>
      <c r="Q220" s="302">
        <f t="shared" si="3"/>
        <v>8.015213030712773E-4</v>
      </c>
    </row>
    <row r="221" spans="1:224" ht="48" x14ac:dyDescent="0.25">
      <c r="A221" s="210" t="s">
        <v>1455</v>
      </c>
      <c r="B221" s="219" t="s">
        <v>1326</v>
      </c>
      <c r="C221" s="110"/>
      <c r="D221" s="105" t="s">
        <v>1244</v>
      </c>
      <c r="E221" s="95" t="s">
        <v>9</v>
      </c>
      <c r="F221" s="97">
        <v>25</v>
      </c>
      <c r="G221" s="241">
        <v>75.28</v>
      </c>
      <c r="H221" s="242">
        <v>88.017375999999999</v>
      </c>
      <c r="I221" s="241">
        <v>19.21</v>
      </c>
      <c r="J221" s="242">
        <v>23.689772000000001</v>
      </c>
      <c r="K221" s="241">
        <v>0</v>
      </c>
      <c r="L221" s="242">
        <v>0</v>
      </c>
      <c r="M221" s="243">
        <v>94.490000000000009</v>
      </c>
      <c r="N221" s="242">
        <v>111.707148</v>
      </c>
      <c r="O221" s="47">
        <v>2362.25</v>
      </c>
      <c r="P221" s="49">
        <v>2792.6786999999999</v>
      </c>
      <c r="Q221" s="302">
        <f t="shared" si="3"/>
        <v>7.8934699843037593E-4</v>
      </c>
    </row>
    <row r="222" spans="1:224" ht="15" x14ac:dyDescent="0.25">
      <c r="A222" s="85" t="s">
        <v>1007</v>
      </c>
      <c r="B222" s="218" t="s">
        <v>49</v>
      </c>
      <c r="C222" s="68" t="s">
        <v>50</v>
      </c>
      <c r="D222" s="69" t="s">
        <v>860</v>
      </c>
      <c r="E222" s="70" t="s">
        <v>36</v>
      </c>
      <c r="F222" s="71">
        <v>1</v>
      </c>
      <c r="G222" s="47">
        <v>2108.02</v>
      </c>
      <c r="H222" s="47">
        <v>2464.6969840000002</v>
      </c>
      <c r="I222" s="47">
        <v>253.91000000000003</v>
      </c>
      <c r="J222" s="47">
        <v>313.12181200000003</v>
      </c>
      <c r="K222" s="47">
        <v>0</v>
      </c>
      <c r="L222" s="47">
        <v>0</v>
      </c>
      <c r="M222" s="48">
        <v>2361.9299999999998</v>
      </c>
      <c r="N222" s="47">
        <v>2777.818796</v>
      </c>
      <c r="O222" s="47">
        <v>2361.9299999999998</v>
      </c>
      <c r="P222" s="49">
        <v>2777.818796</v>
      </c>
      <c r="Q222" s="302">
        <f t="shared" si="3"/>
        <v>7.8514686591267405E-4</v>
      </c>
    </row>
    <row r="223" spans="1:224" ht="72" x14ac:dyDescent="0.25">
      <c r="A223" s="85" t="s">
        <v>1955</v>
      </c>
      <c r="B223" s="64" t="s">
        <v>1869</v>
      </c>
      <c r="C223" s="51"/>
      <c r="D223" s="44" t="s">
        <v>1870</v>
      </c>
      <c r="E223" s="73" t="s">
        <v>8</v>
      </c>
      <c r="F223" s="87">
        <v>8</v>
      </c>
      <c r="G223" s="47">
        <v>173.29</v>
      </c>
      <c r="H223" s="47">
        <v>202.610668</v>
      </c>
      <c r="I223" s="47">
        <v>115.53</v>
      </c>
      <c r="J223" s="47">
        <v>142.47159600000001</v>
      </c>
      <c r="K223" s="47">
        <v>0</v>
      </c>
      <c r="L223" s="47">
        <v>0</v>
      </c>
      <c r="M223" s="48">
        <v>288.82</v>
      </c>
      <c r="N223" s="47">
        <v>345.08226400000001</v>
      </c>
      <c r="O223" s="47">
        <v>2310.56</v>
      </c>
      <c r="P223" s="49">
        <v>2760.6581120000001</v>
      </c>
      <c r="Q223" s="302">
        <f t="shared" si="3"/>
        <v>7.8029642092363458E-4</v>
      </c>
    </row>
    <row r="224" spans="1:224" ht="36" x14ac:dyDescent="0.25">
      <c r="A224" s="85" t="s">
        <v>617</v>
      </c>
      <c r="B224" s="65" t="s">
        <v>1805</v>
      </c>
      <c r="C224" s="82"/>
      <c r="D224" s="54" t="s">
        <v>1978</v>
      </c>
      <c r="E224" s="45" t="s">
        <v>7</v>
      </c>
      <c r="F224" s="46">
        <v>33.462000000000003</v>
      </c>
      <c r="G224" s="47">
        <v>59.56</v>
      </c>
      <c r="H224" s="47">
        <v>69.637551999999999</v>
      </c>
      <c r="I224" s="47">
        <v>10.199999999999999</v>
      </c>
      <c r="J224" s="47">
        <v>12.57864</v>
      </c>
      <c r="K224" s="47">
        <v>0</v>
      </c>
      <c r="L224" s="47">
        <v>0</v>
      </c>
      <c r="M224" s="48">
        <v>69.760000000000005</v>
      </c>
      <c r="N224" s="47">
        <v>82.216192000000007</v>
      </c>
      <c r="O224" s="47">
        <v>2334.3091200000003</v>
      </c>
      <c r="P224" s="49">
        <v>2751.1182167040006</v>
      </c>
      <c r="Q224" s="302">
        <f t="shared" si="3"/>
        <v>7.7759998193935851E-4</v>
      </c>
    </row>
    <row r="225" spans="1:224" ht="24" x14ac:dyDescent="0.25">
      <c r="A225" s="208" t="s">
        <v>238</v>
      </c>
      <c r="B225" s="64" t="s">
        <v>808</v>
      </c>
      <c r="C225" s="58"/>
      <c r="D225" s="59" t="s">
        <v>810</v>
      </c>
      <c r="E225" s="46" t="s">
        <v>809</v>
      </c>
      <c r="F225" s="46">
        <v>1.9976838699999997</v>
      </c>
      <c r="G225" s="47">
        <v>321.72361500000005</v>
      </c>
      <c r="H225" s="47">
        <v>376.15925065800008</v>
      </c>
      <c r="I225" s="47">
        <v>799.86911500000008</v>
      </c>
      <c r="J225" s="47">
        <v>986.39859261800018</v>
      </c>
      <c r="K225" s="47">
        <v>0</v>
      </c>
      <c r="L225" s="47">
        <v>0</v>
      </c>
      <c r="M225" s="48">
        <v>1121.5927300000001</v>
      </c>
      <c r="N225" s="47">
        <v>1362.5578432760003</v>
      </c>
      <c r="O225" s="47">
        <v>2240.587705430265</v>
      </c>
      <c r="P225" s="49">
        <v>2721.9598254544535</v>
      </c>
      <c r="Q225" s="302">
        <f t="shared" si="3"/>
        <v>7.6935840061749419E-4</v>
      </c>
    </row>
    <row r="226" spans="1:224" ht="24" x14ac:dyDescent="0.25">
      <c r="A226" s="208" t="s">
        <v>262</v>
      </c>
      <c r="B226" s="64" t="s">
        <v>913</v>
      </c>
      <c r="C226" s="45" t="s">
        <v>914</v>
      </c>
      <c r="D226" s="59" t="s">
        <v>918</v>
      </c>
      <c r="E226" s="73" t="s">
        <v>229</v>
      </c>
      <c r="F226" s="46">
        <v>120</v>
      </c>
      <c r="G226" s="47">
        <v>15.590000000000002</v>
      </c>
      <c r="H226" s="47">
        <v>18.227828000000002</v>
      </c>
      <c r="I226" s="47">
        <v>3.59321</v>
      </c>
      <c r="J226" s="47">
        <v>4.4311465720000003</v>
      </c>
      <c r="K226" s="47">
        <v>0</v>
      </c>
      <c r="L226" s="47">
        <v>0</v>
      </c>
      <c r="M226" s="48">
        <v>19.183210000000003</v>
      </c>
      <c r="N226" s="47">
        <v>22.658974572000002</v>
      </c>
      <c r="O226" s="47">
        <v>2301.9852000000001</v>
      </c>
      <c r="P226" s="49">
        <v>2719.0769486400004</v>
      </c>
      <c r="Q226" s="302">
        <f t="shared" si="3"/>
        <v>7.6854355923945336E-4</v>
      </c>
    </row>
    <row r="227" spans="1:224" ht="48" x14ac:dyDescent="0.25">
      <c r="A227" s="208" t="s">
        <v>234</v>
      </c>
      <c r="B227" s="64" t="s">
        <v>473</v>
      </c>
      <c r="C227" s="58" t="s">
        <v>474</v>
      </c>
      <c r="D227" s="59" t="s">
        <v>475</v>
      </c>
      <c r="E227" s="46" t="s">
        <v>180</v>
      </c>
      <c r="F227" s="46">
        <v>44.983994999999993</v>
      </c>
      <c r="G227" s="47">
        <v>36.433649000000003</v>
      </c>
      <c r="H227" s="47">
        <v>42.598222410800005</v>
      </c>
      <c r="I227" s="47">
        <v>14.44</v>
      </c>
      <c r="J227" s="47">
        <v>17.807407999999999</v>
      </c>
      <c r="K227" s="47">
        <v>0</v>
      </c>
      <c r="L227" s="47">
        <v>0</v>
      </c>
      <c r="M227" s="48">
        <v>50.873649</v>
      </c>
      <c r="N227" s="47">
        <v>60.405630410800001</v>
      </c>
      <c r="O227" s="47">
        <v>2288.4999722477546</v>
      </c>
      <c r="P227" s="49">
        <v>2717.2865763712748</v>
      </c>
      <c r="Q227" s="302">
        <f t="shared" si="3"/>
        <v>7.680375128487993E-4</v>
      </c>
    </row>
    <row r="228" spans="1:224" ht="24" x14ac:dyDescent="0.25">
      <c r="A228" s="42" t="s">
        <v>342</v>
      </c>
      <c r="B228" s="43" t="s">
        <v>79</v>
      </c>
      <c r="C228" s="45" t="s">
        <v>80</v>
      </c>
      <c r="D228" s="59" t="s">
        <v>343</v>
      </c>
      <c r="E228" s="73" t="s">
        <v>9</v>
      </c>
      <c r="F228" s="46">
        <v>436.46000000000004</v>
      </c>
      <c r="G228" s="47">
        <v>2.0832999999999999</v>
      </c>
      <c r="H228" s="47">
        <v>2.43579436</v>
      </c>
      <c r="I228" s="47">
        <v>3.0300000000000002</v>
      </c>
      <c r="J228" s="47">
        <v>3.7365960000000005</v>
      </c>
      <c r="K228" s="47">
        <v>0</v>
      </c>
      <c r="L228" s="47">
        <v>0</v>
      </c>
      <c r="M228" s="48">
        <v>5.1133000000000006</v>
      </c>
      <c r="N228" s="47">
        <v>6.1723903600000005</v>
      </c>
      <c r="O228" s="47">
        <v>2231.7509180000006</v>
      </c>
      <c r="P228" s="49">
        <v>2694.0014965256005</v>
      </c>
      <c r="Q228" s="302">
        <f t="shared" si="3"/>
        <v>7.6145601534806828E-4</v>
      </c>
    </row>
    <row r="229" spans="1:224" ht="36" x14ac:dyDescent="0.25">
      <c r="A229" s="42" t="s">
        <v>200</v>
      </c>
      <c r="B229" s="43" t="s">
        <v>206</v>
      </c>
      <c r="C229" s="45" t="s">
        <v>207</v>
      </c>
      <c r="D229" s="59" t="s">
        <v>208</v>
      </c>
      <c r="E229" s="45" t="s">
        <v>7</v>
      </c>
      <c r="F229" s="46">
        <v>20</v>
      </c>
      <c r="G229" s="47">
        <v>73.5</v>
      </c>
      <c r="H229" s="47">
        <v>85.936199999999999</v>
      </c>
      <c r="I229" s="47">
        <v>38.89</v>
      </c>
      <c r="J229" s="47">
        <v>47.959148000000006</v>
      </c>
      <c r="K229" s="47">
        <v>0</v>
      </c>
      <c r="L229" s="47">
        <v>0</v>
      </c>
      <c r="M229" s="48">
        <v>112.39</v>
      </c>
      <c r="N229" s="47">
        <v>133.89534800000001</v>
      </c>
      <c r="O229" s="47">
        <v>2247.8000000000002</v>
      </c>
      <c r="P229" s="49">
        <v>2677.9069600000003</v>
      </c>
      <c r="Q229" s="302">
        <f t="shared" si="3"/>
        <v>7.5690691555452229E-4</v>
      </c>
    </row>
    <row r="230" spans="1:224" ht="36" x14ac:dyDescent="0.2">
      <c r="A230" s="204" t="s">
        <v>1620</v>
      </c>
      <c r="B230" s="261" t="s">
        <v>1023</v>
      </c>
      <c r="C230" s="268"/>
      <c r="D230" s="280" t="s">
        <v>1038</v>
      </c>
      <c r="E230" s="282" t="s">
        <v>9</v>
      </c>
      <c r="F230" s="260">
        <v>55</v>
      </c>
      <c r="G230" s="47">
        <v>24.540000000000003</v>
      </c>
      <c r="H230" s="47">
        <v>28.692168000000002</v>
      </c>
      <c r="I230" s="47">
        <v>16.079999999999998</v>
      </c>
      <c r="J230" s="47">
        <v>19.829855999999999</v>
      </c>
      <c r="K230" s="47">
        <v>0</v>
      </c>
      <c r="L230" s="47">
        <v>0</v>
      </c>
      <c r="M230" s="48">
        <v>40.620000000000005</v>
      </c>
      <c r="N230" s="47">
        <v>48.522024000000002</v>
      </c>
      <c r="O230" s="47">
        <v>2234.1000000000004</v>
      </c>
      <c r="P230" s="49">
        <v>2668.7113199999999</v>
      </c>
      <c r="Q230" s="302">
        <f t="shared" si="3"/>
        <v>7.5430777988143294E-4</v>
      </c>
      <c r="R230" s="106"/>
      <c r="S230" s="106"/>
      <c r="T230" s="106"/>
      <c r="U230" s="106"/>
      <c r="V230" s="106"/>
      <c r="W230" s="106"/>
      <c r="X230" s="106"/>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7"/>
      <c r="AY230" s="107"/>
      <c r="AZ230" s="107"/>
      <c r="BA230" s="107"/>
      <c r="BB230" s="107"/>
      <c r="BC230" s="107"/>
      <c r="BD230" s="107"/>
      <c r="BE230" s="107"/>
      <c r="BF230" s="107"/>
      <c r="BG230" s="107"/>
      <c r="BH230" s="107"/>
      <c r="BI230" s="107"/>
      <c r="BJ230" s="107"/>
      <c r="BK230" s="107"/>
      <c r="BL230" s="107"/>
      <c r="BM230" s="107"/>
      <c r="BN230" s="107"/>
      <c r="BO230" s="107"/>
      <c r="BP230" s="107"/>
      <c r="BQ230" s="107"/>
      <c r="BR230" s="107"/>
      <c r="BS230" s="107"/>
      <c r="BT230" s="107"/>
      <c r="BU230" s="107"/>
      <c r="BV230" s="107"/>
      <c r="BW230" s="107"/>
      <c r="BX230" s="107"/>
      <c r="BY230" s="107"/>
      <c r="BZ230" s="107"/>
      <c r="CA230" s="107"/>
      <c r="CB230" s="107"/>
      <c r="CC230" s="107"/>
      <c r="CD230" s="107"/>
      <c r="CE230" s="107"/>
      <c r="CF230" s="107"/>
      <c r="CG230" s="107"/>
      <c r="CH230" s="107"/>
      <c r="CI230" s="107"/>
      <c r="CJ230" s="107"/>
      <c r="CK230" s="107"/>
      <c r="CL230" s="107"/>
      <c r="CM230" s="107"/>
      <c r="CN230" s="107"/>
      <c r="CO230" s="107"/>
      <c r="CP230" s="107"/>
      <c r="CQ230" s="107"/>
      <c r="CR230" s="107"/>
      <c r="CS230" s="107"/>
      <c r="CT230" s="107"/>
      <c r="CU230" s="107"/>
      <c r="CV230" s="107"/>
      <c r="CW230" s="107"/>
      <c r="CX230" s="107"/>
      <c r="CY230" s="107"/>
      <c r="CZ230" s="107"/>
      <c r="DA230" s="107"/>
      <c r="DB230" s="107"/>
      <c r="DC230" s="107"/>
      <c r="DD230" s="107"/>
      <c r="DE230" s="107"/>
      <c r="DF230" s="107"/>
      <c r="DG230" s="107"/>
      <c r="DH230" s="107"/>
      <c r="DI230" s="107"/>
      <c r="DJ230" s="107"/>
      <c r="DK230" s="107"/>
      <c r="DL230" s="107"/>
      <c r="DM230" s="107"/>
      <c r="DN230" s="107"/>
      <c r="DO230" s="107"/>
      <c r="DP230" s="107"/>
      <c r="DQ230" s="107"/>
      <c r="DR230" s="107"/>
      <c r="DS230" s="107"/>
      <c r="DT230" s="107"/>
      <c r="DU230" s="107"/>
      <c r="DV230" s="107"/>
      <c r="DW230" s="107"/>
      <c r="DX230" s="107"/>
      <c r="DY230" s="107"/>
      <c r="DZ230" s="107"/>
      <c r="EA230" s="107"/>
      <c r="EB230" s="107"/>
      <c r="EC230" s="107"/>
      <c r="ED230" s="107"/>
      <c r="EE230" s="107"/>
      <c r="EF230" s="107"/>
      <c r="EG230" s="107"/>
      <c r="EH230" s="107"/>
      <c r="EI230" s="107"/>
      <c r="EJ230" s="107"/>
      <c r="EK230" s="107"/>
      <c r="EL230" s="107"/>
      <c r="EM230" s="107"/>
      <c r="EN230" s="107"/>
      <c r="EO230" s="107"/>
      <c r="EP230" s="107"/>
      <c r="EQ230" s="107"/>
      <c r="ER230" s="107"/>
      <c r="ES230" s="107"/>
      <c r="ET230" s="107"/>
      <c r="EU230" s="107"/>
      <c r="EV230" s="107"/>
      <c r="EW230" s="107"/>
      <c r="EX230" s="107"/>
      <c r="EY230" s="107"/>
      <c r="EZ230" s="107"/>
      <c r="FA230" s="107"/>
      <c r="FB230" s="107"/>
      <c r="FC230" s="107"/>
      <c r="FD230" s="107"/>
      <c r="FE230" s="107"/>
      <c r="FF230" s="107"/>
      <c r="FG230" s="107"/>
      <c r="FH230" s="107"/>
      <c r="FI230" s="107"/>
      <c r="FJ230" s="107"/>
      <c r="FK230" s="107"/>
      <c r="FL230" s="107"/>
      <c r="FM230" s="107"/>
      <c r="FN230" s="107"/>
      <c r="FO230" s="107"/>
      <c r="FP230" s="107"/>
      <c r="FQ230" s="107"/>
      <c r="FR230" s="107"/>
      <c r="FS230" s="107"/>
      <c r="FT230" s="107"/>
      <c r="FU230" s="107"/>
      <c r="FV230" s="107"/>
      <c r="FW230" s="107"/>
      <c r="FX230" s="107"/>
      <c r="FY230" s="107"/>
      <c r="FZ230" s="107"/>
      <c r="GA230" s="107"/>
      <c r="GB230" s="107"/>
      <c r="GC230" s="107"/>
      <c r="GD230" s="107"/>
      <c r="GE230" s="107"/>
      <c r="GF230" s="107"/>
      <c r="GG230" s="107"/>
      <c r="GH230" s="107"/>
      <c r="GI230" s="107"/>
      <c r="GJ230" s="107"/>
      <c r="GK230" s="107"/>
      <c r="GL230" s="107"/>
      <c r="GM230" s="107"/>
      <c r="GN230" s="107"/>
      <c r="GO230" s="107"/>
      <c r="GP230" s="107"/>
      <c r="GQ230" s="107"/>
      <c r="GR230" s="107"/>
      <c r="GS230" s="107"/>
      <c r="GT230" s="107"/>
      <c r="GU230" s="107"/>
      <c r="GV230" s="107"/>
      <c r="GW230" s="107"/>
      <c r="GX230" s="107"/>
      <c r="GY230" s="107"/>
      <c r="GZ230" s="107"/>
      <c r="HA230" s="107"/>
      <c r="HB230" s="107"/>
      <c r="HC230" s="107"/>
      <c r="HD230" s="107"/>
      <c r="HE230" s="107"/>
      <c r="HF230" s="107"/>
      <c r="HG230" s="107"/>
      <c r="HH230" s="107"/>
      <c r="HI230" s="107"/>
      <c r="HJ230" s="107"/>
      <c r="HK230" s="107"/>
      <c r="HL230" s="107"/>
      <c r="HM230" s="107"/>
      <c r="HN230" s="107"/>
      <c r="HO230" s="107"/>
      <c r="HP230" s="107"/>
    </row>
    <row r="231" spans="1:224" ht="48" x14ac:dyDescent="0.25">
      <c r="A231" s="42" t="s">
        <v>472</v>
      </c>
      <c r="B231" s="86" t="s">
        <v>489</v>
      </c>
      <c r="C231" s="45" t="s">
        <v>490</v>
      </c>
      <c r="D231" s="44" t="s">
        <v>491</v>
      </c>
      <c r="E231" s="46" t="s">
        <v>9</v>
      </c>
      <c r="F231" s="46">
        <v>56.730000000000004</v>
      </c>
      <c r="G231" s="47">
        <v>26.740000000000002</v>
      </c>
      <c r="H231" s="47">
        <v>31.264408000000003</v>
      </c>
      <c r="I231" s="47">
        <v>12.34</v>
      </c>
      <c r="J231" s="47">
        <v>15.217688000000001</v>
      </c>
      <c r="K231" s="47">
        <v>0</v>
      </c>
      <c r="L231" s="47">
        <v>0</v>
      </c>
      <c r="M231" s="48">
        <v>39.08</v>
      </c>
      <c r="N231" s="47">
        <v>46.482096000000006</v>
      </c>
      <c r="O231" s="47">
        <v>2217.0084000000002</v>
      </c>
      <c r="P231" s="49">
        <v>2636.9293060800005</v>
      </c>
      <c r="Q231" s="302">
        <f t="shared" si="3"/>
        <v>7.4532463502777549E-4</v>
      </c>
    </row>
    <row r="232" spans="1:224" ht="48" x14ac:dyDescent="0.25">
      <c r="A232" s="42" t="s">
        <v>379</v>
      </c>
      <c r="B232" s="45" t="s">
        <v>1825</v>
      </c>
      <c r="C232" s="81" t="s">
        <v>1813</v>
      </c>
      <c r="D232" s="59" t="s">
        <v>1826</v>
      </c>
      <c r="E232" s="73" t="s">
        <v>9</v>
      </c>
      <c r="F232" s="46">
        <v>359.13</v>
      </c>
      <c r="G232" s="47">
        <v>4.3099999999999996</v>
      </c>
      <c r="H232" s="47">
        <v>5.0392519999999994</v>
      </c>
      <c r="I232" s="47">
        <v>1.86</v>
      </c>
      <c r="J232" s="47">
        <v>2.2937520000000005</v>
      </c>
      <c r="K232" s="47">
        <v>0</v>
      </c>
      <c r="L232" s="47">
        <v>0</v>
      </c>
      <c r="M232" s="48">
        <v>6.17</v>
      </c>
      <c r="N232" s="47">
        <v>7.3330039999999999</v>
      </c>
      <c r="O232" s="47">
        <v>2215.8321000000001</v>
      </c>
      <c r="P232" s="49">
        <v>2633.5017265199999</v>
      </c>
      <c r="Q232" s="302">
        <f t="shared" si="3"/>
        <v>7.4435583412791977E-4</v>
      </c>
    </row>
    <row r="233" spans="1:224" ht="24" x14ac:dyDescent="0.25">
      <c r="A233" s="42" t="s">
        <v>194</v>
      </c>
      <c r="B233" s="43" t="s">
        <v>196</v>
      </c>
      <c r="C233" s="58" t="s">
        <v>197</v>
      </c>
      <c r="D233" s="53" t="s">
        <v>198</v>
      </c>
      <c r="E233" s="45" t="s">
        <v>9</v>
      </c>
      <c r="F233" s="46">
        <v>50</v>
      </c>
      <c r="G233" s="47">
        <v>24.83</v>
      </c>
      <c r="H233" s="47">
        <v>29.031236</v>
      </c>
      <c r="I233" s="47">
        <v>18.64</v>
      </c>
      <c r="J233" s="47">
        <v>22.986848000000002</v>
      </c>
      <c r="K233" s="47">
        <v>0</v>
      </c>
      <c r="L233" s="47">
        <v>0</v>
      </c>
      <c r="M233" s="48">
        <v>43.47</v>
      </c>
      <c r="N233" s="47">
        <v>52.018084000000002</v>
      </c>
      <c r="O233" s="47">
        <v>2173.5</v>
      </c>
      <c r="P233" s="49">
        <v>2600.9041999999999</v>
      </c>
      <c r="Q233" s="302">
        <f t="shared" si="3"/>
        <v>7.3514218569968614E-4</v>
      </c>
    </row>
    <row r="234" spans="1:224" ht="24" x14ac:dyDescent="0.25">
      <c r="A234" s="42" t="s">
        <v>1462</v>
      </c>
      <c r="B234" s="43" t="s">
        <v>798</v>
      </c>
      <c r="C234" s="58"/>
      <c r="D234" s="110" t="s">
        <v>1489</v>
      </c>
      <c r="E234" s="45" t="s">
        <v>9</v>
      </c>
      <c r="F234" s="46">
        <v>37.32</v>
      </c>
      <c r="G234" s="47">
        <v>56.940000000000005</v>
      </c>
      <c r="H234" s="47">
        <v>66.574248000000011</v>
      </c>
      <c r="I234" s="47">
        <v>2.0797279999999998</v>
      </c>
      <c r="J234" s="47">
        <v>2.5647205695999999</v>
      </c>
      <c r="K234" s="47">
        <v>0</v>
      </c>
      <c r="L234" s="47">
        <v>0</v>
      </c>
      <c r="M234" s="48">
        <v>59.019728000000008</v>
      </c>
      <c r="N234" s="47">
        <v>69.13896856960001</v>
      </c>
      <c r="O234" s="47">
        <v>2202.6162489600001</v>
      </c>
      <c r="P234" s="49">
        <v>2580.2663070174722</v>
      </c>
      <c r="Q234" s="302">
        <f t="shared" si="3"/>
        <v>7.2930891211913219E-4</v>
      </c>
    </row>
    <row r="235" spans="1:224" ht="15" x14ac:dyDescent="0.25">
      <c r="A235" s="42" t="s">
        <v>1676</v>
      </c>
      <c r="B235" s="45" t="s">
        <v>1552</v>
      </c>
      <c r="C235" s="45"/>
      <c r="D235" s="44" t="s">
        <v>1553</v>
      </c>
      <c r="E235" s="45" t="s">
        <v>9</v>
      </c>
      <c r="F235" s="46">
        <v>20</v>
      </c>
      <c r="G235" s="47">
        <v>93.0428</v>
      </c>
      <c r="H235" s="47">
        <v>108.78564176</v>
      </c>
      <c r="I235" s="47">
        <v>14.896000000000001</v>
      </c>
      <c r="J235" s="47">
        <v>18.369747200000003</v>
      </c>
      <c r="K235" s="47">
        <v>0</v>
      </c>
      <c r="L235" s="47">
        <v>0</v>
      </c>
      <c r="M235" s="48">
        <v>107.9388</v>
      </c>
      <c r="N235" s="47">
        <v>127.15538896000001</v>
      </c>
      <c r="O235" s="47">
        <v>2158.7759999999998</v>
      </c>
      <c r="P235" s="49">
        <v>2543.1077792000001</v>
      </c>
      <c r="Q235" s="302">
        <f t="shared" si="3"/>
        <v>7.1880610261268484E-4</v>
      </c>
    </row>
    <row r="236" spans="1:224" ht="24" x14ac:dyDescent="0.25">
      <c r="A236" s="42" t="s">
        <v>193</v>
      </c>
      <c r="B236" s="43" t="s">
        <v>1800</v>
      </c>
      <c r="C236" s="45" t="s">
        <v>1801</v>
      </c>
      <c r="D236" s="53" t="s">
        <v>179</v>
      </c>
      <c r="E236" s="45" t="s">
        <v>180</v>
      </c>
      <c r="F236" s="46">
        <v>164.45</v>
      </c>
      <c r="G236" s="47">
        <v>5.9777839999999998</v>
      </c>
      <c r="H236" s="47">
        <v>6.9892250528000002</v>
      </c>
      <c r="I236" s="47">
        <v>6.7690049999999999</v>
      </c>
      <c r="J236" s="47">
        <v>8.3475369659999998</v>
      </c>
      <c r="K236" s="47">
        <v>0</v>
      </c>
      <c r="L236" s="47">
        <v>0</v>
      </c>
      <c r="M236" s="48">
        <v>12.746789</v>
      </c>
      <c r="N236" s="47">
        <v>15.3367620188</v>
      </c>
      <c r="O236" s="47">
        <v>2096.2094510499996</v>
      </c>
      <c r="P236" s="49">
        <v>2522.1305139916599</v>
      </c>
      <c r="Q236" s="302">
        <f t="shared" si="3"/>
        <v>7.1287690591437464E-4</v>
      </c>
    </row>
    <row r="237" spans="1:224" ht="24" x14ac:dyDescent="0.25">
      <c r="A237" s="42" t="s">
        <v>1769</v>
      </c>
      <c r="B237" s="43" t="s">
        <v>251</v>
      </c>
      <c r="C237" s="45" t="s">
        <v>252</v>
      </c>
      <c r="D237" s="59" t="s">
        <v>253</v>
      </c>
      <c r="E237" s="73" t="s">
        <v>229</v>
      </c>
      <c r="F237" s="46">
        <v>107.02868187089294</v>
      </c>
      <c r="G237" s="47">
        <v>14.787765</v>
      </c>
      <c r="H237" s="47">
        <v>17.289854838</v>
      </c>
      <c r="I237" s="47">
        <v>5.0279749999999996</v>
      </c>
      <c r="J237" s="47">
        <v>6.2004987700000003</v>
      </c>
      <c r="K237" s="47">
        <v>0</v>
      </c>
      <c r="L237" s="47">
        <v>0</v>
      </c>
      <c r="M237" s="48">
        <v>19.815739999999998</v>
      </c>
      <c r="N237" s="47">
        <v>23.490353607999999</v>
      </c>
      <c r="O237" s="47">
        <v>2120.852532496328</v>
      </c>
      <c r="P237" s="49">
        <v>2514.1415833454139</v>
      </c>
      <c r="Q237" s="302">
        <f t="shared" si="3"/>
        <v>7.106188450689638E-4</v>
      </c>
    </row>
    <row r="238" spans="1:224" ht="48" x14ac:dyDescent="0.25">
      <c r="A238" s="42" t="s">
        <v>1970</v>
      </c>
      <c r="B238" s="43" t="s">
        <v>1887</v>
      </c>
      <c r="C238" s="43" t="s">
        <v>1888</v>
      </c>
      <c r="D238" s="44" t="s">
        <v>679</v>
      </c>
      <c r="E238" s="45" t="s">
        <v>9</v>
      </c>
      <c r="F238" s="87">
        <v>5.2</v>
      </c>
      <c r="G238" s="47">
        <v>281.31</v>
      </c>
      <c r="H238" s="47">
        <v>328.90765199999998</v>
      </c>
      <c r="I238" s="47">
        <v>120.56</v>
      </c>
      <c r="J238" s="47">
        <v>148.67459200000002</v>
      </c>
      <c r="K238" s="47">
        <v>0</v>
      </c>
      <c r="L238" s="47">
        <v>0</v>
      </c>
      <c r="M238" s="48">
        <v>401.87</v>
      </c>
      <c r="N238" s="47">
        <v>477.582244</v>
      </c>
      <c r="O238" s="47">
        <v>2089.7240000000002</v>
      </c>
      <c r="P238" s="49">
        <v>2483.4276688</v>
      </c>
      <c r="Q238" s="302">
        <f t="shared" si="3"/>
        <v>7.0193759711284574E-4</v>
      </c>
    </row>
    <row r="239" spans="1:224" ht="36" x14ac:dyDescent="0.2">
      <c r="A239" s="102" t="s">
        <v>1357</v>
      </c>
      <c r="B239" s="103" t="s">
        <v>1083</v>
      </c>
      <c r="C239" s="104"/>
      <c r="D239" s="105" t="s">
        <v>1084</v>
      </c>
      <c r="E239" s="95" t="s">
        <v>9</v>
      </c>
      <c r="F239" s="97">
        <v>34.950000000000003</v>
      </c>
      <c r="G239" s="241">
        <v>32.75</v>
      </c>
      <c r="H239" s="242">
        <v>38.2913</v>
      </c>
      <c r="I239" s="241">
        <v>26.509999999999998</v>
      </c>
      <c r="J239" s="242">
        <v>32.692132000000001</v>
      </c>
      <c r="K239" s="241">
        <v>0</v>
      </c>
      <c r="L239" s="242">
        <v>0</v>
      </c>
      <c r="M239" s="243">
        <v>59.26</v>
      </c>
      <c r="N239" s="242">
        <v>70.983431999999993</v>
      </c>
      <c r="O239" s="47">
        <v>2071.1370000000002</v>
      </c>
      <c r="P239" s="49">
        <v>2480.8709484000001</v>
      </c>
      <c r="Q239" s="302">
        <f t="shared" si="3"/>
        <v>7.0121494342068784E-4</v>
      </c>
      <c r="R239" s="106"/>
      <c r="S239" s="106"/>
      <c r="T239" s="106"/>
      <c r="U239" s="106"/>
      <c r="V239" s="106"/>
      <c r="W239" s="107"/>
      <c r="X239" s="107"/>
      <c r="Y239" s="107"/>
      <c r="Z239" s="107"/>
      <c r="AA239" s="107"/>
      <c r="AB239" s="107"/>
      <c r="AC239" s="107"/>
      <c r="AD239" s="107"/>
      <c r="AE239" s="107"/>
      <c r="AF239" s="107"/>
      <c r="AG239" s="107"/>
      <c r="AH239" s="107"/>
      <c r="AI239" s="107"/>
      <c r="AJ239" s="107"/>
      <c r="AK239" s="107"/>
      <c r="AL239" s="107"/>
      <c r="AM239" s="107"/>
      <c r="AN239" s="107"/>
      <c r="AO239" s="107"/>
      <c r="AP239" s="107"/>
      <c r="AQ239" s="107"/>
      <c r="AR239" s="107"/>
      <c r="AS239" s="107"/>
      <c r="AT239" s="107"/>
      <c r="AU239" s="107"/>
      <c r="AV239" s="107"/>
      <c r="AW239" s="107"/>
      <c r="AX239" s="107"/>
      <c r="AY239" s="107"/>
      <c r="AZ239" s="107"/>
      <c r="BA239" s="107"/>
      <c r="BB239" s="107"/>
      <c r="BC239" s="107"/>
      <c r="BD239" s="107"/>
      <c r="BE239" s="107"/>
      <c r="BF239" s="107"/>
      <c r="BG239" s="107"/>
      <c r="BH239" s="107"/>
      <c r="BI239" s="107"/>
      <c r="BJ239" s="107"/>
      <c r="BK239" s="107"/>
      <c r="BL239" s="107"/>
      <c r="BM239" s="107"/>
      <c r="BN239" s="107"/>
      <c r="BO239" s="107"/>
      <c r="BP239" s="107"/>
      <c r="BQ239" s="107"/>
      <c r="BR239" s="107"/>
      <c r="BS239" s="107"/>
      <c r="BT239" s="107"/>
      <c r="BU239" s="107"/>
      <c r="BV239" s="107"/>
      <c r="BW239" s="107"/>
      <c r="BX239" s="107"/>
      <c r="BY239" s="107"/>
      <c r="BZ239" s="107"/>
      <c r="CA239" s="107"/>
      <c r="CB239" s="107"/>
      <c r="CC239" s="107"/>
      <c r="CD239" s="107"/>
      <c r="CE239" s="107"/>
      <c r="CF239" s="107"/>
      <c r="CG239" s="107"/>
      <c r="CH239" s="107"/>
      <c r="CI239" s="107"/>
      <c r="CJ239" s="107"/>
      <c r="CK239" s="107"/>
      <c r="CL239" s="107"/>
      <c r="CM239" s="107"/>
      <c r="CN239" s="107"/>
      <c r="CO239" s="107"/>
      <c r="CP239" s="107"/>
      <c r="CQ239" s="107"/>
      <c r="CR239" s="107"/>
      <c r="CS239" s="107"/>
      <c r="CT239" s="107"/>
      <c r="CU239" s="107"/>
      <c r="CV239" s="107"/>
      <c r="CW239" s="107"/>
      <c r="CX239" s="107"/>
      <c r="CY239" s="107"/>
      <c r="CZ239" s="107"/>
      <c r="DA239" s="107"/>
      <c r="DB239" s="107"/>
      <c r="DC239" s="107"/>
      <c r="DD239" s="107"/>
      <c r="DE239" s="107"/>
      <c r="DF239" s="107"/>
      <c r="DG239" s="107"/>
      <c r="DH239" s="107"/>
      <c r="DI239" s="107"/>
      <c r="DJ239" s="107"/>
      <c r="DK239" s="107"/>
      <c r="DL239" s="107"/>
      <c r="DM239" s="107"/>
      <c r="DN239" s="107"/>
      <c r="DO239" s="107"/>
      <c r="DP239" s="107"/>
      <c r="DQ239" s="107"/>
      <c r="DR239" s="107"/>
      <c r="DS239" s="107"/>
      <c r="DT239" s="107"/>
      <c r="DU239" s="107"/>
      <c r="DV239" s="107"/>
      <c r="DW239" s="107"/>
      <c r="DX239" s="107"/>
      <c r="DY239" s="107"/>
      <c r="DZ239" s="107"/>
      <c r="EA239" s="107"/>
      <c r="EB239" s="107"/>
      <c r="EC239" s="107"/>
      <c r="ED239" s="107"/>
      <c r="EE239" s="107"/>
      <c r="EF239" s="107"/>
      <c r="EG239" s="107"/>
      <c r="EH239" s="107"/>
      <c r="EI239" s="107"/>
      <c r="EJ239" s="107"/>
      <c r="EK239" s="107"/>
      <c r="EL239" s="107"/>
      <c r="EM239" s="107"/>
      <c r="EN239" s="107"/>
      <c r="EO239" s="107"/>
      <c r="EP239" s="107"/>
      <c r="EQ239" s="107"/>
      <c r="ER239" s="107"/>
      <c r="ES239" s="107"/>
      <c r="ET239" s="107"/>
      <c r="EU239" s="107"/>
      <c r="EV239" s="107"/>
      <c r="EW239" s="107"/>
      <c r="EX239" s="107"/>
      <c r="EY239" s="107"/>
      <c r="EZ239" s="107"/>
      <c r="FA239" s="107"/>
      <c r="FB239" s="107"/>
      <c r="FC239" s="107"/>
      <c r="FD239" s="107"/>
      <c r="FE239" s="107"/>
      <c r="FF239" s="107"/>
      <c r="FG239" s="107"/>
      <c r="FH239" s="107"/>
      <c r="FI239" s="107"/>
      <c r="FJ239" s="107"/>
      <c r="FK239" s="107"/>
      <c r="FL239" s="107"/>
      <c r="FM239" s="107"/>
      <c r="FN239" s="107"/>
      <c r="FO239" s="107"/>
      <c r="FP239" s="107"/>
      <c r="FQ239" s="107"/>
      <c r="FR239" s="107"/>
      <c r="FS239" s="107"/>
      <c r="FT239" s="107"/>
      <c r="FU239" s="107"/>
      <c r="FV239" s="107"/>
      <c r="FW239" s="107"/>
      <c r="FX239" s="107"/>
      <c r="FY239" s="107"/>
      <c r="FZ239" s="107"/>
      <c r="GA239" s="107"/>
      <c r="GB239" s="107"/>
      <c r="GC239" s="107"/>
      <c r="GD239" s="107"/>
      <c r="GE239" s="107"/>
      <c r="GF239" s="107"/>
      <c r="GG239" s="107"/>
      <c r="GH239" s="107"/>
      <c r="GI239" s="107"/>
      <c r="GJ239" s="107"/>
      <c r="GK239" s="107"/>
      <c r="GL239" s="107"/>
      <c r="GM239" s="107"/>
      <c r="GN239" s="107"/>
      <c r="GO239" s="107"/>
      <c r="GP239" s="107"/>
      <c r="GQ239" s="107"/>
      <c r="GR239" s="107"/>
      <c r="GS239" s="107"/>
      <c r="GT239" s="107"/>
      <c r="GU239" s="107"/>
      <c r="GV239" s="107"/>
      <c r="GW239" s="107"/>
      <c r="GX239" s="107"/>
      <c r="GY239" s="107"/>
      <c r="GZ239" s="107"/>
      <c r="HA239" s="107"/>
      <c r="HB239" s="107"/>
      <c r="HC239" s="107"/>
      <c r="HD239" s="107"/>
      <c r="HE239" s="107"/>
      <c r="HF239" s="107"/>
      <c r="HG239" s="107"/>
      <c r="HH239" s="107"/>
      <c r="HI239" s="107"/>
      <c r="HJ239" s="107"/>
      <c r="HK239" s="107"/>
      <c r="HL239" s="107"/>
      <c r="HM239" s="107"/>
      <c r="HN239" s="107"/>
      <c r="HO239" s="107"/>
      <c r="HP239" s="107"/>
    </row>
    <row r="240" spans="1:224" ht="31.5" x14ac:dyDescent="0.25">
      <c r="A240" s="42" t="s">
        <v>173</v>
      </c>
      <c r="B240" s="43" t="s">
        <v>40</v>
      </c>
      <c r="C240" s="43" t="s">
        <v>38</v>
      </c>
      <c r="D240" s="44" t="s">
        <v>41</v>
      </c>
      <c r="E240" s="45" t="s">
        <v>42</v>
      </c>
      <c r="F240" s="46">
        <v>1</v>
      </c>
      <c r="G240" s="47">
        <v>0</v>
      </c>
      <c r="H240" s="47">
        <v>0</v>
      </c>
      <c r="I240" s="47">
        <v>2000</v>
      </c>
      <c r="J240" s="47">
        <v>2466.4</v>
      </c>
      <c r="K240" s="47">
        <v>0</v>
      </c>
      <c r="L240" s="47">
        <v>0</v>
      </c>
      <c r="M240" s="48">
        <v>2000</v>
      </c>
      <c r="N240" s="47">
        <v>2466.4</v>
      </c>
      <c r="O240" s="47">
        <v>2000</v>
      </c>
      <c r="P240" s="49">
        <v>2466.4</v>
      </c>
      <c r="Q240" s="302">
        <f t="shared" si="3"/>
        <v>6.971247486968978E-4</v>
      </c>
      <c r="T240" s="170"/>
      <c r="U240" s="170"/>
      <c r="V240" s="170"/>
      <c r="W240" s="169"/>
      <c r="X240" s="169"/>
    </row>
    <row r="241" spans="1:224" ht="60" x14ac:dyDescent="0.2">
      <c r="A241" s="102" t="s">
        <v>1351</v>
      </c>
      <c r="B241" s="93" t="s">
        <v>1072</v>
      </c>
      <c r="C241" s="104"/>
      <c r="D241" s="105" t="s">
        <v>1073</v>
      </c>
      <c r="E241" s="95" t="s">
        <v>42</v>
      </c>
      <c r="F241" s="97">
        <v>20</v>
      </c>
      <c r="G241" s="241">
        <v>76.900000000000006</v>
      </c>
      <c r="H241" s="242">
        <v>89.911480000000012</v>
      </c>
      <c r="I241" s="241">
        <v>26.509999999999998</v>
      </c>
      <c r="J241" s="242">
        <v>32.692132000000001</v>
      </c>
      <c r="K241" s="241">
        <v>0</v>
      </c>
      <c r="L241" s="242">
        <v>0</v>
      </c>
      <c r="M241" s="243">
        <v>103.41</v>
      </c>
      <c r="N241" s="242">
        <v>122.60361200000001</v>
      </c>
      <c r="O241" s="47">
        <v>2068.1999999999998</v>
      </c>
      <c r="P241" s="49">
        <v>2452.0722400000004</v>
      </c>
      <c r="Q241" s="302">
        <f t="shared" si="3"/>
        <v>6.9307502598793362E-4</v>
      </c>
      <c r="R241" s="106"/>
      <c r="S241" s="106"/>
      <c r="T241" s="106"/>
      <c r="U241" s="106"/>
      <c r="V241" s="106"/>
      <c r="W241" s="107"/>
      <c r="X241" s="107"/>
      <c r="Y241" s="107"/>
      <c r="Z241" s="107"/>
      <c r="AA241" s="107"/>
      <c r="AB241" s="107"/>
      <c r="AC241" s="107"/>
      <c r="AD241" s="107"/>
      <c r="AE241" s="107"/>
      <c r="AF241" s="107"/>
      <c r="AG241" s="107"/>
      <c r="AH241" s="107"/>
      <c r="AI241" s="107"/>
      <c r="AJ241" s="107"/>
      <c r="AK241" s="107"/>
      <c r="AL241" s="107"/>
      <c r="AM241" s="107"/>
      <c r="AN241" s="107"/>
      <c r="AO241" s="107"/>
      <c r="AP241" s="107"/>
      <c r="AQ241" s="107"/>
      <c r="AR241" s="107"/>
      <c r="AS241" s="107"/>
      <c r="AT241" s="107"/>
      <c r="AU241" s="107"/>
      <c r="AV241" s="107"/>
      <c r="AW241" s="107"/>
      <c r="AX241" s="107"/>
      <c r="AY241" s="107"/>
      <c r="AZ241" s="107"/>
      <c r="BA241" s="107"/>
      <c r="BB241" s="107"/>
      <c r="BC241" s="107"/>
      <c r="BD241" s="107"/>
      <c r="BE241" s="107"/>
      <c r="BF241" s="107"/>
      <c r="BG241" s="107"/>
      <c r="BH241" s="107"/>
      <c r="BI241" s="107"/>
      <c r="BJ241" s="107"/>
      <c r="BK241" s="107"/>
      <c r="BL241" s="107"/>
      <c r="BM241" s="107"/>
      <c r="BN241" s="107"/>
      <c r="BO241" s="107"/>
      <c r="BP241" s="107"/>
      <c r="BQ241" s="107"/>
      <c r="BR241" s="107"/>
      <c r="BS241" s="107"/>
      <c r="BT241" s="107"/>
      <c r="BU241" s="107"/>
      <c r="BV241" s="107"/>
      <c r="BW241" s="107"/>
      <c r="BX241" s="107"/>
      <c r="BY241" s="107"/>
      <c r="BZ241" s="107"/>
      <c r="CA241" s="107"/>
      <c r="CB241" s="107"/>
      <c r="CC241" s="107"/>
      <c r="CD241" s="107"/>
      <c r="CE241" s="107"/>
      <c r="CF241" s="107"/>
      <c r="CG241" s="107"/>
      <c r="CH241" s="107"/>
      <c r="CI241" s="107"/>
      <c r="CJ241" s="107"/>
      <c r="CK241" s="107"/>
      <c r="CL241" s="107"/>
      <c r="CM241" s="107"/>
      <c r="CN241" s="107"/>
      <c r="CO241" s="107"/>
      <c r="CP241" s="107"/>
      <c r="CQ241" s="107"/>
      <c r="CR241" s="107"/>
      <c r="CS241" s="107"/>
      <c r="CT241" s="107"/>
      <c r="CU241" s="107"/>
      <c r="CV241" s="107"/>
      <c r="CW241" s="107"/>
      <c r="CX241" s="107"/>
      <c r="CY241" s="107"/>
      <c r="CZ241" s="107"/>
      <c r="DA241" s="107"/>
      <c r="DB241" s="107"/>
      <c r="DC241" s="107"/>
      <c r="DD241" s="107"/>
      <c r="DE241" s="107"/>
      <c r="DF241" s="107"/>
      <c r="DG241" s="107"/>
      <c r="DH241" s="107"/>
      <c r="DI241" s="107"/>
      <c r="DJ241" s="107"/>
      <c r="DK241" s="107"/>
      <c r="DL241" s="107"/>
      <c r="DM241" s="107"/>
      <c r="DN241" s="107"/>
      <c r="DO241" s="107"/>
      <c r="DP241" s="107"/>
      <c r="DQ241" s="107"/>
      <c r="DR241" s="107"/>
      <c r="DS241" s="107"/>
      <c r="DT241" s="107"/>
      <c r="DU241" s="107"/>
      <c r="DV241" s="107"/>
      <c r="DW241" s="107"/>
      <c r="DX241" s="107"/>
      <c r="DY241" s="107"/>
      <c r="DZ241" s="107"/>
      <c r="EA241" s="107"/>
      <c r="EB241" s="107"/>
      <c r="EC241" s="107"/>
      <c r="ED241" s="107"/>
      <c r="EE241" s="107"/>
      <c r="EF241" s="107"/>
      <c r="EG241" s="107"/>
      <c r="EH241" s="107"/>
      <c r="EI241" s="107"/>
      <c r="EJ241" s="107"/>
      <c r="EK241" s="107"/>
      <c r="EL241" s="107"/>
      <c r="EM241" s="107"/>
      <c r="EN241" s="107"/>
      <c r="EO241" s="107"/>
      <c r="EP241" s="107"/>
      <c r="EQ241" s="107"/>
      <c r="ER241" s="107"/>
      <c r="ES241" s="107"/>
      <c r="ET241" s="107"/>
      <c r="EU241" s="107"/>
      <c r="EV241" s="107"/>
      <c r="EW241" s="107"/>
      <c r="EX241" s="107"/>
      <c r="EY241" s="107"/>
      <c r="EZ241" s="107"/>
      <c r="FA241" s="107"/>
      <c r="FB241" s="107"/>
      <c r="FC241" s="107"/>
      <c r="FD241" s="107"/>
      <c r="FE241" s="107"/>
      <c r="FF241" s="107"/>
      <c r="FG241" s="107"/>
      <c r="FH241" s="107"/>
      <c r="FI241" s="107"/>
      <c r="FJ241" s="107"/>
      <c r="FK241" s="107"/>
      <c r="FL241" s="107"/>
      <c r="FM241" s="107"/>
      <c r="FN241" s="107"/>
      <c r="FO241" s="107"/>
      <c r="FP241" s="107"/>
      <c r="FQ241" s="107"/>
      <c r="FR241" s="107"/>
      <c r="FS241" s="107"/>
      <c r="FT241" s="107"/>
      <c r="FU241" s="107"/>
      <c r="FV241" s="107"/>
      <c r="FW241" s="107"/>
      <c r="FX241" s="107"/>
      <c r="FY241" s="107"/>
      <c r="FZ241" s="107"/>
      <c r="GA241" s="107"/>
      <c r="GB241" s="107"/>
      <c r="GC241" s="107"/>
      <c r="GD241" s="107"/>
      <c r="GE241" s="107"/>
      <c r="GF241" s="107"/>
      <c r="GG241" s="107"/>
      <c r="GH241" s="107"/>
      <c r="GI241" s="107"/>
      <c r="GJ241" s="107"/>
      <c r="GK241" s="107"/>
      <c r="GL241" s="107"/>
      <c r="GM241" s="107"/>
      <c r="GN241" s="107"/>
      <c r="GO241" s="107"/>
      <c r="GP241" s="107"/>
      <c r="GQ241" s="107"/>
      <c r="GR241" s="107"/>
      <c r="GS241" s="107"/>
      <c r="GT241" s="107"/>
      <c r="GU241" s="107"/>
      <c r="GV241" s="107"/>
      <c r="GW241" s="107"/>
      <c r="GX241" s="107"/>
      <c r="GY241" s="107"/>
      <c r="GZ241" s="107"/>
      <c r="HA241" s="107"/>
      <c r="HB241" s="107"/>
      <c r="HC241" s="107"/>
      <c r="HD241" s="107"/>
      <c r="HE241" s="107"/>
      <c r="HF241" s="107"/>
      <c r="HG241" s="107"/>
      <c r="HH241" s="107"/>
      <c r="HI241" s="107"/>
      <c r="HJ241" s="107"/>
      <c r="HK241" s="107"/>
      <c r="HL241" s="107"/>
      <c r="HM241" s="107"/>
      <c r="HN241" s="107"/>
      <c r="HO241" s="107"/>
      <c r="HP241" s="107"/>
    </row>
    <row r="242" spans="1:224" ht="60" x14ac:dyDescent="0.25">
      <c r="A242" s="102" t="s">
        <v>1418</v>
      </c>
      <c r="B242" s="103" t="s">
        <v>1216</v>
      </c>
      <c r="C242" s="110"/>
      <c r="D242" s="105" t="s">
        <v>1217</v>
      </c>
      <c r="E242" s="95" t="s">
        <v>539</v>
      </c>
      <c r="F242" s="97">
        <v>9</v>
      </c>
      <c r="G242" s="241">
        <v>162.46</v>
      </c>
      <c r="H242" s="242">
        <v>189.94823200000002</v>
      </c>
      <c r="I242" s="241">
        <v>66.600000000000009</v>
      </c>
      <c r="J242" s="242">
        <v>82.13112000000001</v>
      </c>
      <c r="K242" s="241">
        <v>0</v>
      </c>
      <c r="L242" s="242">
        <v>0</v>
      </c>
      <c r="M242" s="243">
        <v>229.06</v>
      </c>
      <c r="N242" s="242">
        <v>272.07935200000003</v>
      </c>
      <c r="O242" s="47">
        <v>2061.54</v>
      </c>
      <c r="P242" s="49">
        <v>2448.7141680000004</v>
      </c>
      <c r="Q242" s="302">
        <f t="shared" si="3"/>
        <v>6.9212587130941181E-4</v>
      </c>
    </row>
    <row r="243" spans="1:224" ht="15" x14ac:dyDescent="0.25">
      <c r="A243" s="42" t="s">
        <v>1010</v>
      </c>
      <c r="B243" s="80" t="s">
        <v>1925</v>
      </c>
      <c r="C243" s="82"/>
      <c r="D243" s="59" t="s">
        <v>1926</v>
      </c>
      <c r="E243" s="73" t="s">
        <v>7</v>
      </c>
      <c r="F243" s="46">
        <v>205.60499999999999</v>
      </c>
      <c r="G243" s="47">
        <v>2.73</v>
      </c>
      <c r="H243" s="47">
        <v>3.191916</v>
      </c>
      <c r="I243" s="47">
        <v>7.01</v>
      </c>
      <c r="J243" s="47">
        <v>8.6447319999999994</v>
      </c>
      <c r="K243" s="47">
        <v>0</v>
      </c>
      <c r="L243" s="47">
        <v>0</v>
      </c>
      <c r="M243" s="48">
        <v>9.74</v>
      </c>
      <c r="N243" s="47">
        <v>11.836648</v>
      </c>
      <c r="O243" s="47">
        <v>2002.5926999999999</v>
      </c>
      <c r="P243" s="49">
        <v>2433.67401204</v>
      </c>
      <c r="Q243" s="302">
        <f t="shared" si="3"/>
        <v>6.8787479080990757E-4</v>
      </c>
    </row>
    <row r="244" spans="1:224" ht="24" x14ac:dyDescent="0.25">
      <c r="A244" s="42" t="s">
        <v>937</v>
      </c>
      <c r="B244" s="43" t="s">
        <v>820</v>
      </c>
      <c r="C244" s="45" t="s">
        <v>301</v>
      </c>
      <c r="D244" s="59" t="s">
        <v>826</v>
      </c>
      <c r="E244" s="46" t="s">
        <v>180</v>
      </c>
      <c r="F244" s="46">
        <v>89.504999999999981</v>
      </c>
      <c r="G244" s="47">
        <v>5.7200000000000006</v>
      </c>
      <c r="H244" s="47">
        <v>6.6878240000000009</v>
      </c>
      <c r="I244" s="47">
        <v>15.690000000000001</v>
      </c>
      <c r="J244" s="47">
        <v>19.348908000000002</v>
      </c>
      <c r="K244" s="47">
        <v>0</v>
      </c>
      <c r="L244" s="47">
        <v>0</v>
      </c>
      <c r="M244" s="48">
        <v>21.410000000000004</v>
      </c>
      <c r="N244" s="47">
        <v>26.036732000000001</v>
      </c>
      <c r="O244" s="47">
        <v>1916.30205</v>
      </c>
      <c r="P244" s="49">
        <v>2330.4176976599997</v>
      </c>
      <c r="Q244" s="302">
        <f t="shared" si="3"/>
        <v>6.5868952799222769E-4</v>
      </c>
    </row>
    <row r="245" spans="1:224" ht="36" x14ac:dyDescent="0.2">
      <c r="A245" s="102" t="s">
        <v>1347</v>
      </c>
      <c r="B245" s="103" t="s">
        <v>1068</v>
      </c>
      <c r="C245" s="104"/>
      <c r="D245" s="105" t="s">
        <v>704</v>
      </c>
      <c r="E245" s="95" t="s">
        <v>1046</v>
      </c>
      <c r="F245" s="97">
        <v>11</v>
      </c>
      <c r="G245" s="241">
        <v>166.74</v>
      </c>
      <c r="H245" s="242">
        <v>194.95240800000002</v>
      </c>
      <c r="I245" s="241">
        <v>11.1</v>
      </c>
      <c r="J245" s="242">
        <v>13.68852</v>
      </c>
      <c r="K245" s="241">
        <v>0</v>
      </c>
      <c r="L245" s="242">
        <v>0</v>
      </c>
      <c r="M245" s="243">
        <v>177.84</v>
      </c>
      <c r="N245" s="242">
        <v>208.64092800000003</v>
      </c>
      <c r="O245" s="47">
        <v>1956.24</v>
      </c>
      <c r="P245" s="49">
        <v>2295.0502080000006</v>
      </c>
      <c r="Q245" s="302">
        <f t="shared" si="3"/>
        <v>6.4869295308902174E-4</v>
      </c>
      <c r="R245" s="106"/>
      <c r="S245" s="106"/>
      <c r="T245" s="106"/>
      <c r="U245" s="106"/>
      <c r="V245" s="106"/>
      <c r="W245" s="107"/>
      <c r="X245" s="107"/>
      <c r="Y245" s="107"/>
      <c r="Z245" s="107"/>
      <c r="AA245" s="107"/>
      <c r="AB245" s="107"/>
      <c r="AC245" s="107"/>
      <c r="AD245" s="107"/>
      <c r="AE245" s="107"/>
      <c r="AF245" s="107"/>
      <c r="AG245" s="107"/>
      <c r="AH245" s="107"/>
      <c r="AI245" s="107"/>
      <c r="AJ245" s="107"/>
      <c r="AK245" s="107"/>
      <c r="AL245" s="107"/>
      <c r="AM245" s="107"/>
      <c r="AN245" s="107"/>
      <c r="AO245" s="107"/>
      <c r="AP245" s="107"/>
      <c r="AQ245" s="107"/>
      <c r="AR245" s="107"/>
      <c r="AS245" s="107"/>
      <c r="AT245" s="107"/>
      <c r="AU245" s="107"/>
      <c r="AV245" s="107"/>
      <c r="AW245" s="107"/>
      <c r="AX245" s="107"/>
      <c r="AY245" s="107"/>
      <c r="AZ245" s="107"/>
      <c r="BA245" s="107"/>
      <c r="BB245" s="107"/>
      <c r="BC245" s="107"/>
      <c r="BD245" s="107"/>
      <c r="BE245" s="107"/>
      <c r="BF245" s="107"/>
      <c r="BG245" s="107"/>
      <c r="BH245" s="107"/>
      <c r="BI245" s="107"/>
      <c r="BJ245" s="107"/>
      <c r="BK245" s="107"/>
      <c r="BL245" s="107"/>
      <c r="BM245" s="107"/>
      <c r="BN245" s="107"/>
      <c r="BO245" s="107"/>
      <c r="BP245" s="107"/>
      <c r="BQ245" s="107"/>
      <c r="BR245" s="107"/>
      <c r="BS245" s="107"/>
      <c r="BT245" s="107"/>
      <c r="BU245" s="107"/>
      <c r="BV245" s="107"/>
      <c r="BW245" s="107"/>
      <c r="BX245" s="107"/>
      <c r="BY245" s="107"/>
      <c r="BZ245" s="107"/>
      <c r="CA245" s="107"/>
      <c r="CB245" s="107"/>
      <c r="CC245" s="107"/>
      <c r="CD245" s="107"/>
      <c r="CE245" s="107"/>
      <c r="CF245" s="107"/>
      <c r="CG245" s="107"/>
      <c r="CH245" s="107"/>
      <c r="CI245" s="107"/>
      <c r="CJ245" s="107"/>
      <c r="CK245" s="107"/>
      <c r="CL245" s="107"/>
      <c r="CM245" s="107"/>
      <c r="CN245" s="107"/>
      <c r="CO245" s="107"/>
      <c r="CP245" s="107"/>
      <c r="CQ245" s="107"/>
      <c r="CR245" s="107"/>
      <c r="CS245" s="107"/>
      <c r="CT245" s="107"/>
      <c r="CU245" s="107"/>
      <c r="CV245" s="107"/>
      <c r="CW245" s="107"/>
      <c r="CX245" s="107"/>
      <c r="CY245" s="107"/>
      <c r="CZ245" s="107"/>
      <c r="DA245" s="107"/>
      <c r="DB245" s="107"/>
      <c r="DC245" s="107"/>
      <c r="DD245" s="107"/>
      <c r="DE245" s="107"/>
      <c r="DF245" s="107"/>
      <c r="DG245" s="107"/>
      <c r="DH245" s="107"/>
      <c r="DI245" s="107"/>
      <c r="DJ245" s="107"/>
      <c r="DK245" s="107"/>
      <c r="DL245" s="107"/>
      <c r="DM245" s="107"/>
      <c r="DN245" s="107"/>
      <c r="DO245" s="107"/>
      <c r="DP245" s="107"/>
      <c r="DQ245" s="107"/>
      <c r="DR245" s="107"/>
      <c r="DS245" s="107"/>
      <c r="DT245" s="107"/>
      <c r="DU245" s="107"/>
      <c r="DV245" s="107"/>
      <c r="DW245" s="107"/>
      <c r="DX245" s="107"/>
      <c r="DY245" s="107"/>
      <c r="DZ245" s="107"/>
      <c r="EA245" s="107"/>
      <c r="EB245" s="107"/>
      <c r="EC245" s="107"/>
      <c r="ED245" s="107"/>
      <c r="EE245" s="107"/>
      <c r="EF245" s="107"/>
      <c r="EG245" s="107"/>
      <c r="EH245" s="107"/>
      <c r="EI245" s="107"/>
      <c r="EJ245" s="107"/>
      <c r="EK245" s="107"/>
      <c r="EL245" s="107"/>
      <c r="EM245" s="107"/>
      <c r="EN245" s="107"/>
      <c r="EO245" s="107"/>
      <c r="EP245" s="107"/>
      <c r="EQ245" s="107"/>
      <c r="ER245" s="107"/>
      <c r="ES245" s="107"/>
      <c r="ET245" s="107"/>
      <c r="EU245" s="107"/>
      <c r="EV245" s="107"/>
      <c r="EW245" s="107"/>
      <c r="EX245" s="107"/>
      <c r="EY245" s="107"/>
      <c r="EZ245" s="107"/>
      <c r="FA245" s="107"/>
      <c r="FB245" s="107"/>
      <c r="FC245" s="107"/>
      <c r="FD245" s="107"/>
      <c r="FE245" s="107"/>
      <c r="FF245" s="107"/>
      <c r="FG245" s="107"/>
      <c r="FH245" s="107"/>
      <c r="FI245" s="107"/>
      <c r="FJ245" s="107"/>
      <c r="FK245" s="107"/>
      <c r="FL245" s="107"/>
      <c r="FM245" s="107"/>
      <c r="FN245" s="107"/>
      <c r="FO245" s="107"/>
      <c r="FP245" s="107"/>
      <c r="FQ245" s="107"/>
      <c r="FR245" s="107"/>
      <c r="FS245" s="107"/>
      <c r="FT245" s="107"/>
      <c r="FU245" s="107"/>
      <c r="FV245" s="107"/>
      <c r="FW245" s="107"/>
      <c r="FX245" s="107"/>
      <c r="FY245" s="107"/>
      <c r="FZ245" s="107"/>
      <c r="GA245" s="107"/>
      <c r="GB245" s="107"/>
      <c r="GC245" s="107"/>
      <c r="GD245" s="107"/>
      <c r="GE245" s="107"/>
      <c r="GF245" s="107"/>
      <c r="GG245" s="107"/>
      <c r="GH245" s="107"/>
      <c r="GI245" s="107"/>
      <c r="GJ245" s="107"/>
      <c r="GK245" s="107"/>
      <c r="GL245" s="107"/>
      <c r="GM245" s="107"/>
      <c r="GN245" s="107"/>
      <c r="GO245" s="107"/>
      <c r="GP245" s="107"/>
      <c r="GQ245" s="107"/>
      <c r="GR245" s="107"/>
      <c r="GS245" s="107"/>
      <c r="GT245" s="107"/>
      <c r="GU245" s="107"/>
      <c r="GV245" s="107"/>
      <c r="GW245" s="107"/>
      <c r="GX245" s="107"/>
      <c r="GY245" s="107"/>
      <c r="GZ245" s="107"/>
      <c r="HA245" s="107"/>
      <c r="HB245" s="107"/>
      <c r="HC245" s="107"/>
      <c r="HD245" s="107"/>
      <c r="HE245" s="107"/>
      <c r="HF245" s="107"/>
      <c r="HG245" s="107"/>
      <c r="HH245" s="107"/>
      <c r="HI245" s="107"/>
      <c r="HJ245" s="107"/>
      <c r="HK245" s="107"/>
      <c r="HL245" s="107"/>
      <c r="HM245" s="107"/>
      <c r="HN245" s="107"/>
      <c r="HO245" s="107"/>
      <c r="HP245" s="107"/>
    </row>
    <row r="246" spans="1:224" ht="24" x14ac:dyDescent="0.25">
      <c r="A246" s="42" t="s">
        <v>1707</v>
      </c>
      <c r="B246" s="45" t="s">
        <v>1848</v>
      </c>
      <c r="C246" s="43" t="s">
        <v>1849</v>
      </c>
      <c r="D246" s="59" t="s">
        <v>1850</v>
      </c>
      <c r="E246" s="73" t="s">
        <v>7</v>
      </c>
      <c r="F246" s="46">
        <v>5.3549999999999995</v>
      </c>
      <c r="G246" s="47">
        <v>334.82000000000005</v>
      </c>
      <c r="H246" s="47">
        <v>391.47154400000005</v>
      </c>
      <c r="I246" s="47">
        <v>27.599999999999998</v>
      </c>
      <c r="J246" s="47">
        <v>34.036319999999996</v>
      </c>
      <c r="K246" s="47">
        <v>0</v>
      </c>
      <c r="L246" s="47">
        <v>0</v>
      </c>
      <c r="M246" s="48">
        <v>362.42000000000007</v>
      </c>
      <c r="N246" s="47">
        <v>425.50786400000004</v>
      </c>
      <c r="O246" s="47">
        <v>1940.7591000000002</v>
      </c>
      <c r="P246" s="49">
        <v>2278.5946117200001</v>
      </c>
      <c r="Q246" s="302">
        <f t="shared" si="3"/>
        <v>6.440418002260016E-4</v>
      </c>
    </row>
    <row r="247" spans="1:224" ht="24" x14ac:dyDescent="0.25">
      <c r="A247" s="42" t="s">
        <v>1668</v>
      </c>
      <c r="B247" s="45" t="s">
        <v>1536</v>
      </c>
      <c r="C247" s="45"/>
      <c r="D247" s="44" t="s">
        <v>1537</v>
      </c>
      <c r="E247" s="45" t="s">
        <v>1531</v>
      </c>
      <c r="F247" s="46">
        <v>7</v>
      </c>
      <c r="G247" s="47">
        <v>256.57799999999997</v>
      </c>
      <c r="H247" s="47">
        <v>299.99099759999996</v>
      </c>
      <c r="I247" s="47">
        <v>12.492000000000001</v>
      </c>
      <c r="J247" s="47">
        <v>15.405134400000001</v>
      </c>
      <c r="K247" s="47">
        <v>0</v>
      </c>
      <c r="L247" s="47">
        <v>0</v>
      </c>
      <c r="M247" s="48">
        <v>269.07</v>
      </c>
      <c r="N247" s="47">
        <v>315.39613199999997</v>
      </c>
      <c r="O247" s="47">
        <v>1883.49</v>
      </c>
      <c r="P247" s="49">
        <v>2207.7729239999999</v>
      </c>
      <c r="Q247" s="302">
        <f t="shared" si="3"/>
        <v>6.2402414240322543E-4</v>
      </c>
    </row>
    <row r="248" spans="1:224" ht="60" x14ac:dyDescent="0.2">
      <c r="A248" s="102" t="s">
        <v>526</v>
      </c>
      <c r="B248" s="103" t="s">
        <v>1190</v>
      </c>
      <c r="C248" s="112"/>
      <c r="D248" s="105" t="s">
        <v>685</v>
      </c>
      <c r="E248" s="95" t="s">
        <v>539</v>
      </c>
      <c r="F248" s="97">
        <v>14</v>
      </c>
      <c r="G248" s="241">
        <v>107.55</v>
      </c>
      <c r="H248" s="242">
        <v>125.74746</v>
      </c>
      <c r="I248" s="241">
        <v>25.78</v>
      </c>
      <c r="J248" s="242">
        <v>31.791896000000005</v>
      </c>
      <c r="K248" s="241">
        <v>0</v>
      </c>
      <c r="L248" s="242">
        <v>0</v>
      </c>
      <c r="M248" s="243">
        <v>133.32999999999998</v>
      </c>
      <c r="N248" s="242">
        <v>157.539356</v>
      </c>
      <c r="O248" s="47">
        <v>1866.62</v>
      </c>
      <c r="P248" s="49">
        <v>2205.550984</v>
      </c>
      <c r="Q248" s="302">
        <f t="shared" si="3"/>
        <v>6.2339611395523665E-4</v>
      </c>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3"/>
      <c r="AY248" s="113"/>
      <c r="AZ248" s="113"/>
      <c r="BA248" s="113"/>
      <c r="BB248" s="113"/>
      <c r="BC248" s="113"/>
      <c r="BD248" s="113"/>
      <c r="BE248" s="113"/>
      <c r="BF248" s="113"/>
      <c r="BG248" s="113"/>
      <c r="BH248" s="113"/>
      <c r="BI248" s="113"/>
      <c r="BJ248" s="113"/>
      <c r="BK248" s="113"/>
      <c r="BL248" s="113"/>
      <c r="BM248" s="113"/>
      <c r="BN248" s="113"/>
      <c r="BO248" s="113"/>
      <c r="BP248" s="113"/>
      <c r="BQ248" s="113"/>
      <c r="BR248" s="113"/>
      <c r="BS248" s="113"/>
      <c r="BT248" s="113"/>
      <c r="BU248" s="113"/>
      <c r="BV248" s="113"/>
      <c r="BW248" s="113"/>
      <c r="BX248" s="113"/>
      <c r="BY248" s="113"/>
      <c r="BZ248" s="113"/>
      <c r="CA248" s="113"/>
      <c r="CB248" s="113"/>
      <c r="CC248" s="113"/>
      <c r="CD248" s="113"/>
      <c r="CE248" s="113"/>
      <c r="CF248" s="113"/>
      <c r="CG248" s="113"/>
      <c r="CH248" s="113"/>
      <c r="CI248" s="113"/>
      <c r="CJ248" s="113"/>
      <c r="CK248" s="113"/>
      <c r="CL248" s="113"/>
      <c r="CM248" s="113"/>
      <c r="CN248" s="113"/>
      <c r="CO248" s="113"/>
      <c r="CP248" s="113"/>
      <c r="CQ248" s="113"/>
      <c r="CR248" s="113"/>
      <c r="CS248" s="113"/>
      <c r="CT248" s="113"/>
      <c r="CU248" s="113"/>
      <c r="CV248" s="113"/>
      <c r="CW248" s="113"/>
      <c r="CX248" s="113"/>
      <c r="CY248" s="113"/>
      <c r="CZ248" s="113"/>
      <c r="DA248" s="113"/>
      <c r="DB248" s="113"/>
      <c r="DC248" s="113"/>
      <c r="DD248" s="113"/>
      <c r="DE248" s="113"/>
      <c r="DF248" s="113"/>
      <c r="DG248" s="113"/>
      <c r="DH248" s="113"/>
      <c r="DI248" s="113"/>
      <c r="DJ248" s="113"/>
      <c r="DK248" s="113"/>
      <c r="DL248" s="113"/>
      <c r="DM248" s="113"/>
      <c r="DN248" s="113"/>
      <c r="DO248" s="113"/>
      <c r="DP248" s="113"/>
      <c r="DQ248" s="113"/>
      <c r="DR248" s="113"/>
      <c r="DS248" s="113"/>
      <c r="DT248" s="113"/>
      <c r="DU248" s="113"/>
      <c r="DV248" s="113"/>
      <c r="DW248" s="113"/>
      <c r="DX248" s="113"/>
      <c r="DY248" s="113"/>
      <c r="DZ248" s="113"/>
      <c r="EA248" s="113"/>
      <c r="EB248" s="113"/>
      <c r="EC248" s="113"/>
      <c r="ED248" s="113"/>
      <c r="EE248" s="113"/>
      <c r="EF248" s="113"/>
      <c r="EG248" s="113"/>
      <c r="EH248" s="113"/>
      <c r="EI248" s="113"/>
      <c r="EJ248" s="113"/>
      <c r="EK248" s="113"/>
      <c r="EL248" s="113"/>
      <c r="EM248" s="113"/>
      <c r="EN248" s="113"/>
      <c r="EO248" s="113"/>
      <c r="EP248" s="113"/>
      <c r="EQ248" s="113"/>
      <c r="ER248" s="113"/>
      <c r="ES248" s="113"/>
      <c r="ET248" s="113"/>
      <c r="EU248" s="113"/>
      <c r="EV248" s="113"/>
      <c r="EW248" s="113"/>
      <c r="EX248" s="113"/>
      <c r="EY248" s="113"/>
      <c r="EZ248" s="113"/>
      <c r="FA248" s="113"/>
      <c r="FB248" s="113"/>
      <c r="FC248" s="113"/>
      <c r="FD248" s="113"/>
      <c r="FE248" s="113"/>
      <c r="FF248" s="113"/>
      <c r="FG248" s="113"/>
      <c r="FH248" s="113"/>
      <c r="FI248" s="113"/>
      <c r="FJ248" s="113"/>
      <c r="FK248" s="113"/>
      <c r="FL248" s="113"/>
      <c r="FM248" s="113"/>
      <c r="FN248" s="113"/>
      <c r="FO248" s="113"/>
      <c r="FP248" s="113"/>
      <c r="FQ248" s="113"/>
      <c r="FR248" s="113"/>
      <c r="FS248" s="113"/>
      <c r="FT248" s="113"/>
      <c r="FU248" s="113"/>
      <c r="FV248" s="113"/>
      <c r="FW248" s="113"/>
      <c r="FX248" s="113"/>
      <c r="FY248" s="113"/>
      <c r="FZ248" s="113"/>
      <c r="GA248" s="113"/>
      <c r="GB248" s="113"/>
      <c r="GC248" s="113"/>
      <c r="GD248" s="113"/>
      <c r="GE248" s="113"/>
      <c r="GF248" s="113"/>
      <c r="GG248" s="113"/>
      <c r="GH248" s="113"/>
      <c r="GI248" s="113"/>
      <c r="GJ248" s="113"/>
      <c r="GK248" s="113"/>
      <c r="GL248" s="113"/>
      <c r="GM248" s="113"/>
      <c r="GN248" s="113"/>
      <c r="GO248" s="113"/>
      <c r="GP248" s="113"/>
      <c r="GQ248" s="113"/>
      <c r="GR248" s="113"/>
      <c r="GS248" s="113"/>
      <c r="GT248" s="113"/>
      <c r="GU248" s="113"/>
      <c r="GV248" s="113"/>
      <c r="GW248" s="113"/>
      <c r="GX248" s="113"/>
      <c r="GY248" s="113"/>
      <c r="GZ248" s="113"/>
      <c r="HA248" s="113"/>
      <c r="HB248" s="113"/>
      <c r="HC248" s="113"/>
      <c r="HD248" s="113"/>
      <c r="HE248" s="113"/>
      <c r="HF248" s="113"/>
      <c r="HG248" s="113"/>
      <c r="HH248" s="113"/>
      <c r="HI248" s="113"/>
      <c r="HJ248" s="113"/>
      <c r="HK248" s="113"/>
      <c r="HL248" s="113"/>
      <c r="HM248" s="113"/>
      <c r="HN248" s="113"/>
      <c r="HO248" s="113"/>
      <c r="HP248" s="113"/>
    </row>
    <row r="249" spans="1:224" ht="36" x14ac:dyDescent="0.2">
      <c r="A249" s="204" t="s">
        <v>1619</v>
      </c>
      <c r="B249" s="258" t="s">
        <v>897</v>
      </c>
      <c r="C249" s="268" t="s">
        <v>898</v>
      </c>
      <c r="D249" s="276" t="s">
        <v>1473</v>
      </c>
      <c r="E249" s="282" t="s">
        <v>9</v>
      </c>
      <c r="F249" s="260">
        <v>128</v>
      </c>
      <c r="G249" s="47">
        <v>8.24</v>
      </c>
      <c r="H249" s="47">
        <v>9.634208000000001</v>
      </c>
      <c r="I249" s="47">
        <v>6.16</v>
      </c>
      <c r="J249" s="47">
        <v>7.5965120000000006</v>
      </c>
      <c r="K249" s="47">
        <v>0</v>
      </c>
      <c r="L249" s="47">
        <v>0</v>
      </c>
      <c r="M249" s="48">
        <v>14.4</v>
      </c>
      <c r="N249" s="47">
        <v>17.230720000000002</v>
      </c>
      <c r="O249" s="47">
        <v>1843.2</v>
      </c>
      <c r="P249" s="49">
        <v>2205.5321600000002</v>
      </c>
      <c r="Q249" s="302">
        <f t="shared" si="3"/>
        <v>6.2339079337614596E-4</v>
      </c>
      <c r="R249" s="106"/>
      <c r="S249" s="106"/>
      <c r="T249" s="106"/>
      <c r="U249" s="106"/>
      <c r="V249" s="106"/>
      <c r="W249" s="106"/>
      <c r="X249" s="106"/>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7"/>
      <c r="AY249" s="107"/>
      <c r="AZ249" s="107"/>
      <c r="BA249" s="107"/>
      <c r="BB249" s="107"/>
      <c r="BC249" s="107"/>
      <c r="BD249" s="107"/>
      <c r="BE249" s="107"/>
      <c r="BF249" s="107"/>
      <c r="BG249" s="107"/>
      <c r="BH249" s="107"/>
      <c r="BI249" s="107"/>
      <c r="BJ249" s="107"/>
      <c r="BK249" s="107"/>
      <c r="BL249" s="107"/>
      <c r="BM249" s="107"/>
      <c r="BN249" s="107"/>
      <c r="BO249" s="107"/>
      <c r="BP249" s="107"/>
      <c r="BQ249" s="107"/>
      <c r="BR249" s="107"/>
      <c r="BS249" s="107"/>
      <c r="BT249" s="107"/>
      <c r="BU249" s="107"/>
      <c r="BV249" s="107"/>
      <c r="BW249" s="107"/>
      <c r="BX249" s="107"/>
      <c r="BY249" s="107"/>
      <c r="BZ249" s="107"/>
      <c r="CA249" s="107"/>
      <c r="CB249" s="107"/>
      <c r="CC249" s="107"/>
      <c r="CD249" s="107"/>
      <c r="CE249" s="107"/>
      <c r="CF249" s="107"/>
      <c r="CG249" s="107"/>
      <c r="CH249" s="107"/>
      <c r="CI249" s="107"/>
      <c r="CJ249" s="107"/>
      <c r="CK249" s="107"/>
      <c r="CL249" s="107"/>
      <c r="CM249" s="107"/>
      <c r="CN249" s="107"/>
      <c r="CO249" s="107"/>
      <c r="CP249" s="107"/>
      <c r="CQ249" s="107"/>
      <c r="CR249" s="107"/>
      <c r="CS249" s="107"/>
      <c r="CT249" s="107"/>
      <c r="CU249" s="107"/>
      <c r="CV249" s="107"/>
      <c r="CW249" s="107"/>
      <c r="CX249" s="107"/>
      <c r="CY249" s="107"/>
      <c r="CZ249" s="107"/>
      <c r="DA249" s="107"/>
      <c r="DB249" s="107"/>
      <c r="DC249" s="107"/>
      <c r="DD249" s="107"/>
      <c r="DE249" s="107"/>
      <c r="DF249" s="107"/>
      <c r="DG249" s="107"/>
      <c r="DH249" s="107"/>
      <c r="DI249" s="107"/>
      <c r="DJ249" s="107"/>
      <c r="DK249" s="107"/>
      <c r="DL249" s="107"/>
      <c r="DM249" s="107"/>
      <c r="DN249" s="107"/>
      <c r="DO249" s="107"/>
      <c r="DP249" s="107"/>
      <c r="DQ249" s="107"/>
      <c r="DR249" s="107"/>
      <c r="DS249" s="107"/>
      <c r="DT249" s="107"/>
      <c r="DU249" s="107"/>
      <c r="DV249" s="107"/>
      <c r="DW249" s="107"/>
      <c r="DX249" s="107"/>
      <c r="DY249" s="107"/>
      <c r="DZ249" s="107"/>
      <c r="EA249" s="107"/>
      <c r="EB249" s="107"/>
      <c r="EC249" s="107"/>
      <c r="ED249" s="107"/>
      <c r="EE249" s="107"/>
      <c r="EF249" s="107"/>
      <c r="EG249" s="107"/>
      <c r="EH249" s="107"/>
      <c r="EI249" s="107"/>
      <c r="EJ249" s="107"/>
      <c r="EK249" s="107"/>
      <c r="EL249" s="107"/>
      <c r="EM249" s="107"/>
      <c r="EN249" s="107"/>
      <c r="EO249" s="107"/>
      <c r="EP249" s="107"/>
      <c r="EQ249" s="107"/>
      <c r="ER249" s="107"/>
      <c r="ES249" s="107"/>
      <c r="ET249" s="107"/>
      <c r="EU249" s="107"/>
      <c r="EV249" s="107"/>
      <c r="EW249" s="107"/>
      <c r="EX249" s="107"/>
      <c r="EY249" s="107"/>
      <c r="EZ249" s="107"/>
      <c r="FA249" s="107"/>
      <c r="FB249" s="107"/>
      <c r="FC249" s="107"/>
      <c r="FD249" s="107"/>
      <c r="FE249" s="107"/>
      <c r="FF249" s="107"/>
      <c r="FG249" s="107"/>
      <c r="FH249" s="107"/>
      <c r="FI249" s="107"/>
      <c r="FJ249" s="107"/>
      <c r="FK249" s="107"/>
      <c r="FL249" s="107"/>
      <c r="FM249" s="107"/>
      <c r="FN249" s="107"/>
      <c r="FO249" s="107"/>
      <c r="FP249" s="107"/>
      <c r="FQ249" s="107"/>
      <c r="FR249" s="107"/>
      <c r="FS249" s="107"/>
      <c r="FT249" s="107"/>
      <c r="FU249" s="107"/>
      <c r="FV249" s="107"/>
      <c r="FW249" s="107"/>
      <c r="FX249" s="107"/>
      <c r="FY249" s="107"/>
      <c r="FZ249" s="107"/>
      <c r="GA249" s="107"/>
      <c r="GB249" s="107"/>
      <c r="GC249" s="107"/>
      <c r="GD249" s="107"/>
      <c r="GE249" s="107"/>
      <c r="GF249" s="107"/>
      <c r="GG249" s="107"/>
      <c r="GH249" s="107"/>
      <c r="GI249" s="107"/>
      <c r="GJ249" s="107"/>
      <c r="GK249" s="107"/>
      <c r="GL249" s="107"/>
      <c r="GM249" s="107"/>
      <c r="GN249" s="107"/>
      <c r="GO249" s="107"/>
      <c r="GP249" s="107"/>
      <c r="GQ249" s="107"/>
      <c r="GR249" s="107"/>
      <c r="GS249" s="107"/>
      <c r="GT249" s="107"/>
      <c r="GU249" s="107"/>
      <c r="GV249" s="107"/>
      <c r="GW249" s="107"/>
      <c r="GX249" s="107"/>
      <c r="GY249" s="107"/>
      <c r="GZ249" s="107"/>
      <c r="HA249" s="107"/>
      <c r="HB249" s="107"/>
      <c r="HC249" s="107"/>
      <c r="HD249" s="107"/>
      <c r="HE249" s="107"/>
      <c r="HF249" s="107"/>
      <c r="HG249" s="107"/>
      <c r="HH249" s="107"/>
      <c r="HI249" s="107"/>
      <c r="HJ249" s="107"/>
      <c r="HK249" s="107"/>
      <c r="HL249" s="107"/>
      <c r="HM249" s="107"/>
      <c r="HN249" s="107"/>
      <c r="HO249" s="107"/>
      <c r="HP249" s="107"/>
    </row>
    <row r="250" spans="1:224" ht="48" x14ac:dyDescent="0.25">
      <c r="A250" s="42" t="s">
        <v>1746</v>
      </c>
      <c r="B250" s="43" t="s">
        <v>286</v>
      </c>
      <c r="C250" s="58" t="s">
        <v>287</v>
      </c>
      <c r="D250" s="59" t="s">
        <v>288</v>
      </c>
      <c r="E250" s="73" t="s">
        <v>7</v>
      </c>
      <c r="F250" s="46">
        <v>28.299999999999997</v>
      </c>
      <c r="G250" s="47">
        <v>35.15</v>
      </c>
      <c r="H250" s="47">
        <v>41.097380000000001</v>
      </c>
      <c r="I250" s="47">
        <v>29.61</v>
      </c>
      <c r="J250" s="47">
        <v>36.515052000000004</v>
      </c>
      <c r="K250" s="47">
        <v>0</v>
      </c>
      <c r="L250" s="47">
        <v>0</v>
      </c>
      <c r="M250" s="48">
        <v>64.759999999999991</v>
      </c>
      <c r="N250" s="47">
        <v>77.612432000000013</v>
      </c>
      <c r="O250" s="47">
        <v>1832.7079999999996</v>
      </c>
      <c r="P250" s="49">
        <v>2196.4318256000001</v>
      </c>
      <c r="Q250" s="302">
        <f t="shared" si="3"/>
        <v>6.2081859570680689E-4</v>
      </c>
    </row>
    <row r="251" spans="1:224" ht="15" x14ac:dyDescent="0.25">
      <c r="A251" s="42" t="s">
        <v>1682</v>
      </c>
      <c r="B251" s="45" t="s">
        <v>1564</v>
      </c>
      <c r="C251" s="45"/>
      <c r="D251" s="44" t="s">
        <v>1565</v>
      </c>
      <c r="E251" s="45" t="s">
        <v>1531</v>
      </c>
      <c r="F251" s="46">
        <v>10</v>
      </c>
      <c r="G251" s="47">
        <v>182.75140000000002</v>
      </c>
      <c r="H251" s="47">
        <v>213.67293688000004</v>
      </c>
      <c r="I251" s="47">
        <v>4.7880000000000003</v>
      </c>
      <c r="J251" s="47">
        <v>5.904561600000001</v>
      </c>
      <c r="K251" s="47">
        <v>0</v>
      </c>
      <c r="L251" s="47">
        <v>0</v>
      </c>
      <c r="M251" s="48">
        <v>187.53940000000003</v>
      </c>
      <c r="N251" s="47">
        <v>219.57749848000003</v>
      </c>
      <c r="O251" s="47">
        <v>1875.3940000000002</v>
      </c>
      <c r="P251" s="49">
        <v>2195.7749848000003</v>
      </c>
      <c r="Q251" s="302">
        <f t="shared" si="3"/>
        <v>6.2063294050990702E-4</v>
      </c>
    </row>
    <row r="252" spans="1:224" ht="15" x14ac:dyDescent="0.2">
      <c r="A252" s="202" t="s">
        <v>1609</v>
      </c>
      <c r="B252" s="258" t="s">
        <v>908</v>
      </c>
      <c r="C252" s="268"/>
      <c r="D252" s="276" t="s">
        <v>1470</v>
      </c>
      <c r="E252" s="268" t="s">
        <v>42</v>
      </c>
      <c r="F252" s="260">
        <v>2</v>
      </c>
      <c r="G252" s="47">
        <v>677.53</v>
      </c>
      <c r="H252" s="47">
        <v>792.16807599999993</v>
      </c>
      <c r="I252" s="47">
        <v>239.72</v>
      </c>
      <c r="J252" s="47">
        <v>295.622704</v>
      </c>
      <c r="K252" s="47">
        <v>0</v>
      </c>
      <c r="L252" s="47">
        <v>0</v>
      </c>
      <c r="M252" s="48">
        <v>917.25</v>
      </c>
      <c r="N252" s="47">
        <v>1087.7907799999998</v>
      </c>
      <c r="O252" s="47">
        <v>1834.5</v>
      </c>
      <c r="P252" s="49">
        <v>2175.5815599999996</v>
      </c>
      <c r="Q252" s="302">
        <f t="shared" si="3"/>
        <v>6.1492529528243782E-4</v>
      </c>
      <c r="R252" s="106"/>
      <c r="S252" s="106"/>
      <c r="T252" s="106"/>
      <c r="U252" s="106"/>
      <c r="V252" s="106"/>
      <c r="W252" s="106"/>
      <c r="X252" s="106"/>
      <c r="Y252" s="107"/>
      <c r="Z252" s="107"/>
      <c r="AA252" s="107"/>
      <c r="AB252" s="107"/>
      <c r="AC252" s="107"/>
      <c r="AD252" s="107"/>
      <c r="AE252" s="107"/>
      <c r="AF252" s="107"/>
      <c r="AG252" s="107"/>
      <c r="AH252" s="107"/>
      <c r="AI252" s="107"/>
      <c r="AJ252" s="107"/>
      <c r="AK252" s="107"/>
      <c r="AL252" s="107"/>
      <c r="AM252" s="107"/>
      <c r="AN252" s="107"/>
      <c r="AO252" s="107"/>
      <c r="AP252" s="107"/>
      <c r="AQ252" s="107"/>
      <c r="AR252" s="107"/>
      <c r="AS252" s="107"/>
      <c r="AT252" s="107"/>
      <c r="AU252" s="107"/>
      <c r="AV252" s="107"/>
      <c r="AW252" s="107"/>
      <c r="AX252" s="107"/>
      <c r="AY252" s="107"/>
      <c r="AZ252" s="107"/>
      <c r="BA252" s="107"/>
      <c r="BB252" s="107"/>
      <c r="BC252" s="107"/>
      <c r="BD252" s="107"/>
      <c r="BE252" s="107"/>
      <c r="BF252" s="107"/>
      <c r="BG252" s="107"/>
      <c r="BH252" s="107"/>
      <c r="BI252" s="107"/>
      <c r="BJ252" s="107"/>
      <c r="BK252" s="107"/>
      <c r="BL252" s="107"/>
      <c r="BM252" s="107"/>
      <c r="BN252" s="107"/>
      <c r="BO252" s="107"/>
      <c r="BP252" s="107"/>
      <c r="BQ252" s="107"/>
      <c r="BR252" s="107"/>
      <c r="BS252" s="107"/>
      <c r="BT252" s="107"/>
      <c r="BU252" s="107"/>
      <c r="BV252" s="107"/>
      <c r="BW252" s="107"/>
      <c r="BX252" s="107"/>
      <c r="BY252" s="107"/>
      <c r="BZ252" s="107"/>
      <c r="CA252" s="107"/>
      <c r="CB252" s="107"/>
      <c r="CC252" s="107"/>
      <c r="CD252" s="107"/>
      <c r="CE252" s="107"/>
      <c r="CF252" s="107"/>
      <c r="CG252" s="107"/>
      <c r="CH252" s="107"/>
      <c r="CI252" s="107"/>
      <c r="CJ252" s="107"/>
      <c r="CK252" s="107"/>
      <c r="CL252" s="107"/>
      <c r="CM252" s="107"/>
      <c r="CN252" s="107"/>
      <c r="CO252" s="107"/>
      <c r="CP252" s="107"/>
      <c r="CQ252" s="107"/>
      <c r="CR252" s="107"/>
      <c r="CS252" s="107"/>
      <c r="CT252" s="107"/>
      <c r="CU252" s="107"/>
      <c r="CV252" s="107"/>
      <c r="CW252" s="107"/>
      <c r="CX252" s="107"/>
      <c r="CY252" s="107"/>
      <c r="CZ252" s="107"/>
      <c r="DA252" s="107"/>
      <c r="DB252" s="107"/>
      <c r="DC252" s="107"/>
      <c r="DD252" s="107"/>
      <c r="DE252" s="107"/>
      <c r="DF252" s="107"/>
      <c r="DG252" s="107"/>
      <c r="DH252" s="107"/>
      <c r="DI252" s="107"/>
      <c r="DJ252" s="107"/>
      <c r="DK252" s="107"/>
      <c r="DL252" s="107"/>
      <c r="DM252" s="107"/>
      <c r="DN252" s="107"/>
      <c r="DO252" s="107"/>
      <c r="DP252" s="107"/>
      <c r="DQ252" s="107"/>
      <c r="DR252" s="107"/>
      <c r="DS252" s="107"/>
      <c r="DT252" s="107"/>
      <c r="DU252" s="107"/>
      <c r="DV252" s="107"/>
      <c r="DW252" s="107"/>
      <c r="DX252" s="107"/>
      <c r="DY252" s="107"/>
      <c r="DZ252" s="107"/>
      <c r="EA252" s="107"/>
      <c r="EB252" s="107"/>
      <c r="EC252" s="107"/>
      <c r="ED252" s="107"/>
      <c r="EE252" s="107"/>
      <c r="EF252" s="107"/>
      <c r="EG252" s="107"/>
      <c r="EH252" s="107"/>
      <c r="EI252" s="107"/>
      <c r="EJ252" s="107"/>
      <c r="EK252" s="107"/>
      <c r="EL252" s="107"/>
      <c r="EM252" s="107"/>
      <c r="EN252" s="107"/>
      <c r="EO252" s="107"/>
      <c r="EP252" s="107"/>
      <c r="EQ252" s="107"/>
      <c r="ER252" s="107"/>
      <c r="ES252" s="107"/>
      <c r="ET252" s="107"/>
      <c r="EU252" s="107"/>
      <c r="EV252" s="107"/>
      <c r="EW252" s="107"/>
      <c r="EX252" s="107"/>
      <c r="EY252" s="107"/>
      <c r="EZ252" s="107"/>
      <c r="FA252" s="107"/>
      <c r="FB252" s="107"/>
      <c r="FC252" s="107"/>
      <c r="FD252" s="107"/>
      <c r="FE252" s="107"/>
      <c r="FF252" s="107"/>
      <c r="FG252" s="107"/>
      <c r="FH252" s="107"/>
      <c r="FI252" s="107"/>
      <c r="FJ252" s="107"/>
      <c r="FK252" s="107"/>
      <c r="FL252" s="107"/>
      <c r="FM252" s="107"/>
      <c r="FN252" s="107"/>
      <c r="FO252" s="107"/>
      <c r="FP252" s="107"/>
      <c r="FQ252" s="107"/>
      <c r="FR252" s="107"/>
      <c r="FS252" s="107"/>
      <c r="FT252" s="107"/>
      <c r="FU252" s="107"/>
      <c r="FV252" s="107"/>
      <c r="FW252" s="107"/>
      <c r="FX252" s="107"/>
      <c r="FY252" s="107"/>
      <c r="FZ252" s="107"/>
      <c r="GA252" s="107"/>
      <c r="GB252" s="107"/>
      <c r="GC252" s="107"/>
      <c r="GD252" s="107"/>
      <c r="GE252" s="107"/>
      <c r="GF252" s="107"/>
      <c r="GG252" s="107"/>
      <c r="GH252" s="107"/>
      <c r="GI252" s="107"/>
      <c r="GJ252" s="107"/>
      <c r="GK252" s="107"/>
      <c r="GL252" s="107"/>
      <c r="GM252" s="107"/>
      <c r="GN252" s="107"/>
      <c r="GO252" s="107"/>
      <c r="GP252" s="107"/>
      <c r="GQ252" s="107"/>
      <c r="GR252" s="107"/>
      <c r="GS252" s="107"/>
      <c r="GT252" s="107"/>
      <c r="GU252" s="107"/>
      <c r="GV252" s="107"/>
      <c r="GW252" s="107"/>
      <c r="GX252" s="107"/>
      <c r="GY252" s="107"/>
      <c r="GZ252" s="107"/>
      <c r="HA252" s="107"/>
      <c r="HB252" s="107"/>
      <c r="HC252" s="107"/>
      <c r="HD252" s="107"/>
      <c r="HE252" s="107"/>
      <c r="HF252" s="107"/>
      <c r="HG252" s="107"/>
      <c r="HH252" s="107"/>
      <c r="HI252" s="107"/>
      <c r="HJ252" s="107"/>
      <c r="HK252" s="107"/>
      <c r="HL252" s="107"/>
      <c r="HM252" s="107"/>
      <c r="HN252" s="107"/>
      <c r="HO252" s="107"/>
      <c r="HP252" s="107"/>
    </row>
    <row r="253" spans="1:224" ht="24" x14ac:dyDescent="0.25">
      <c r="A253" s="42" t="s">
        <v>1767</v>
      </c>
      <c r="B253" s="43" t="s">
        <v>220</v>
      </c>
      <c r="C253" s="58" t="s">
        <v>221</v>
      </c>
      <c r="D253" s="59" t="s">
        <v>222</v>
      </c>
      <c r="E253" s="73" t="s">
        <v>180</v>
      </c>
      <c r="F253" s="46">
        <v>5.7752500000000007</v>
      </c>
      <c r="G253" s="47">
        <v>254.1986</v>
      </c>
      <c r="H253" s="47">
        <v>297.20900311999998</v>
      </c>
      <c r="I253" s="47">
        <v>62.7714</v>
      </c>
      <c r="J253" s="47">
        <v>77.409690480000009</v>
      </c>
      <c r="K253" s="47">
        <v>0</v>
      </c>
      <c r="L253" s="47">
        <v>0</v>
      </c>
      <c r="M253" s="48">
        <v>316.97000000000003</v>
      </c>
      <c r="N253" s="47">
        <v>374.61869359999997</v>
      </c>
      <c r="O253" s="47">
        <v>1830.5809925000003</v>
      </c>
      <c r="P253" s="49">
        <v>2163.5166102133999</v>
      </c>
      <c r="Q253" s="302">
        <f t="shared" si="3"/>
        <v>6.115151529340661E-4</v>
      </c>
    </row>
    <row r="254" spans="1:224" ht="36" x14ac:dyDescent="0.2">
      <c r="A254" s="102" t="s">
        <v>1341</v>
      </c>
      <c r="B254" s="103" t="s">
        <v>1060</v>
      </c>
      <c r="C254" s="104"/>
      <c r="D254" s="105" t="s">
        <v>695</v>
      </c>
      <c r="E254" s="95" t="s">
        <v>1046</v>
      </c>
      <c r="F254" s="97">
        <v>72</v>
      </c>
      <c r="G254" s="241">
        <v>16.75</v>
      </c>
      <c r="H254" s="242">
        <v>19.584099999999999</v>
      </c>
      <c r="I254" s="241">
        <v>8.15</v>
      </c>
      <c r="J254" s="242">
        <v>10.050580000000002</v>
      </c>
      <c r="K254" s="241">
        <v>0</v>
      </c>
      <c r="L254" s="242">
        <v>0</v>
      </c>
      <c r="M254" s="243">
        <v>24.9</v>
      </c>
      <c r="N254" s="242">
        <v>29.634680000000003</v>
      </c>
      <c r="O254" s="47">
        <v>1792.8</v>
      </c>
      <c r="P254" s="49">
        <v>2133.6969600000002</v>
      </c>
      <c r="Q254" s="302">
        <f t="shared" si="3"/>
        <v>6.030866676270414E-4</v>
      </c>
      <c r="R254" s="106"/>
      <c r="S254" s="106"/>
      <c r="T254" s="106"/>
      <c r="U254" s="106"/>
      <c r="V254" s="106"/>
      <c r="W254" s="107"/>
      <c r="X254" s="107"/>
      <c r="Y254" s="107"/>
      <c r="Z254" s="107"/>
      <c r="AA254" s="107"/>
      <c r="AB254" s="107"/>
      <c r="AC254" s="107"/>
      <c r="AD254" s="107"/>
      <c r="AE254" s="107"/>
      <c r="AF254" s="107"/>
      <c r="AG254" s="107"/>
      <c r="AH254" s="107"/>
      <c r="AI254" s="107"/>
      <c r="AJ254" s="107"/>
      <c r="AK254" s="107"/>
      <c r="AL254" s="107"/>
      <c r="AM254" s="107"/>
      <c r="AN254" s="107"/>
      <c r="AO254" s="107"/>
      <c r="AP254" s="107"/>
      <c r="AQ254" s="107"/>
      <c r="AR254" s="107"/>
      <c r="AS254" s="107"/>
      <c r="AT254" s="107"/>
      <c r="AU254" s="107"/>
      <c r="AV254" s="107"/>
      <c r="AW254" s="107"/>
      <c r="AX254" s="107"/>
      <c r="AY254" s="107"/>
      <c r="AZ254" s="107"/>
      <c r="BA254" s="107"/>
      <c r="BB254" s="107"/>
      <c r="BC254" s="107"/>
      <c r="BD254" s="107"/>
      <c r="BE254" s="107"/>
      <c r="BF254" s="107"/>
      <c r="BG254" s="107"/>
      <c r="BH254" s="107"/>
      <c r="BI254" s="107"/>
      <c r="BJ254" s="107"/>
      <c r="BK254" s="107"/>
      <c r="BL254" s="107"/>
      <c r="BM254" s="107"/>
      <c r="BN254" s="107"/>
      <c r="BO254" s="107"/>
      <c r="BP254" s="107"/>
      <c r="BQ254" s="107"/>
      <c r="BR254" s="107"/>
      <c r="BS254" s="107"/>
      <c r="BT254" s="107"/>
      <c r="BU254" s="107"/>
      <c r="BV254" s="107"/>
      <c r="BW254" s="107"/>
      <c r="BX254" s="107"/>
      <c r="BY254" s="107"/>
      <c r="BZ254" s="107"/>
      <c r="CA254" s="107"/>
      <c r="CB254" s="107"/>
      <c r="CC254" s="107"/>
      <c r="CD254" s="107"/>
      <c r="CE254" s="107"/>
      <c r="CF254" s="107"/>
      <c r="CG254" s="107"/>
      <c r="CH254" s="107"/>
      <c r="CI254" s="107"/>
      <c r="CJ254" s="107"/>
      <c r="CK254" s="107"/>
      <c r="CL254" s="107"/>
      <c r="CM254" s="107"/>
      <c r="CN254" s="107"/>
      <c r="CO254" s="107"/>
      <c r="CP254" s="107"/>
      <c r="CQ254" s="107"/>
      <c r="CR254" s="107"/>
      <c r="CS254" s="107"/>
      <c r="CT254" s="107"/>
      <c r="CU254" s="107"/>
      <c r="CV254" s="107"/>
      <c r="CW254" s="107"/>
      <c r="CX254" s="107"/>
      <c r="CY254" s="107"/>
      <c r="CZ254" s="107"/>
      <c r="DA254" s="107"/>
      <c r="DB254" s="107"/>
      <c r="DC254" s="107"/>
      <c r="DD254" s="107"/>
      <c r="DE254" s="107"/>
      <c r="DF254" s="107"/>
      <c r="DG254" s="107"/>
      <c r="DH254" s="107"/>
      <c r="DI254" s="107"/>
      <c r="DJ254" s="107"/>
      <c r="DK254" s="107"/>
      <c r="DL254" s="107"/>
      <c r="DM254" s="107"/>
      <c r="DN254" s="107"/>
      <c r="DO254" s="107"/>
      <c r="DP254" s="107"/>
      <c r="DQ254" s="107"/>
      <c r="DR254" s="107"/>
      <c r="DS254" s="107"/>
      <c r="DT254" s="107"/>
      <c r="DU254" s="107"/>
      <c r="DV254" s="107"/>
      <c r="DW254" s="107"/>
      <c r="DX254" s="107"/>
      <c r="DY254" s="107"/>
      <c r="DZ254" s="107"/>
      <c r="EA254" s="107"/>
      <c r="EB254" s="107"/>
      <c r="EC254" s="107"/>
      <c r="ED254" s="107"/>
      <c r="EE254" s="107"/>
      <c r="EF254" s="107"/>
      <c r="EG254" s="107"/>
      <c r="EH254" s="107"/>
      <c r="EI254" s="107"/>
      <c r="EJ254" s="107"/>
      <c r="EK254" s="107"/>
      <c r="EL254" s="107"/>
      <c r="EM254" s="107"/>
      <c r="EN254" s="107"/>
      <c r="EO254" s="107"/>
      <c r="EP254" s="107"/>
      <c r="EQ254" s="107"/>
      <c r="ER254" s="107"/>
      <c r="ES254" s="107"/>
      <c r="ET254" s="107"/>
      <c r="EU254" s="107"/>
      <c r="EV254" s="107"/>
      <c r="EW254" s="107"/>
      <c r="EX254" s="107"/>
      <c r="EY254" s="107"/>
      <c r="EZ254" s="107"/>
      <c r="FA254" s="107"/>
      <c r="FB254" s="107"/>
      <c r="FC254" s="107"/>
      <c r="FD254" s="107"/>
      <c r="FE254" s="107"/>
      <c r="FF254" s="107"/>
      <c r="FG254" s="107"/>
      <c r="FH254" s="107"/>
      <c r="FI254" s="107"/>
      <c r="FJ254" s="107"/>
      <c r="FK254" s="107"/>
      <c r="FL254" s="107"/>
      <c r="FM254" s="107"/>
      <c r="FN254" s="107"/>
      <c r="FO254" s="107"/>
      <c r="FP254" s="107"/>
      <c r="FQ254" s="107"/>
      <c r="FR254" s="107"/>
      <c r="FS254" s="107"/>
      <c r="FT254" s="107"/>
      <c r="FU254" s="107"/>
      <c r="FV254" s="107"/>
      <c r="FW254" s="107"/>
      <c r="FX254" s="107"/>
      <c r="FY254" s="107"/>
      <c r="FZ254" s="107"/>
      <c r="GA254" s="107"/>
      <c r="GB254" s="107"/>
      <c r="GC254" s="107"/>
      <c r="GD254" s="107"/>
      <c r="GE254" s="107"/>
      <c r="GF254" s="107"/>
      <c r="GG254" s="107"/>
      <c r="GH254" s="107"/>
      <c r="GI254" s="107"/>
      <c r="GJ254" s="107"/>
      <c r="GK254" s="107"/>
      <c r="GL254" s="107"/>
      <c r="GM254" s="107"/>
      <c r="GN254" s="107"/>
      <c r="GO254" s="107"/>
      <c r="GP254" s="107"/>
      <c r="GQ254" s="107"/>
      <c r="GR254" s="107"/>
      <c r="GS254" s="107"/>
      <c r="GT254" s="107"/>
      <c r="GU254" s="107"/>
      <c r="GV254" s="107"/>
      <c r="GW254" s="107"/>
      <c r="GX254" s="107"/>
      <c r="GY254" s="107"/>
      <c r="GZ254" s="107"/>
      <c r="HA254" s="107"/>
      <c r="HB254" s="107"/>
      <c r="HC254" s="107"/>
      <c r="HD254" s="107"/>
      <c r="HE254" s="107"/>
      <c r="HF254" s="107"/>
      <c r="HG254" s="107"/>
      <c r="HH254" s="107"/>
      <c r="HI254" s="107"/>
      <c r="HJ254" s="107"/>
      <c r="HK254" s="107"/>
      <c r="HL254" s="107"/>
      <c r="HM254" s="107"/>
      <c r="HN254" s="107"/>
      <c r="HO254" s="107"/>
      <c r="HP254" s="107"/>
    </row>
    <row r="255" spans="1:224" ht="24" x14ac:dyDescent="0.25">
      <c r="A255" s="42" t="s">
        <v>1749</v>
      </c>
      <c r="B255" s="43" t="s">
        <v>1016</v>
      </c>
      <c r="C255" s="58" t="s">
        <v>1017</v>
      </c>
      <c r="D255" s="59" t="s">
        <v>1018</v>
      </c>
      <c r="E255" s="73" t="s">
        <v>7</v>
      </c>
      <c r="F255" s="46">
        <v>12.937500000000002</v>
      </c>
      <c r="G255" s="47">
        <v>103.69</v>
      </c>
      <c r="H255" s="47">
        <v>121.234348</v>
      </c>
      <c r="I255" s="47">
        <v>34.81</v>
      </c>
      <c r="J255" s="47">
        <v>42.927692000000008</v>
      </c>
      <c r="K255" s="47">
        <v>0</v>
      </c>
      <c r="L255" s="47">
        <v>0</v>
      </c>
      <c r="M255" s="48">
        <v>138.5</v>
      </c>
      <c r="N255" s="47">
        <v>164.16203999999999</v>
      </c>
      <c r="O255" s="47">
        <v>1791.8437500000002</v>
      </c>
      <c r="P255" s="49">
        <v>2123.8463925000001</v>
      </c>
      <c r="Q255" s="302">
        <f t="shared" si="3"/>
        <v>6.0030241754880612E-4</v>
      </c>
    </row>
    <row r="256" spans="1:224" ht="15" x14ac:dyDescent="0.25">
      <c r="A256" s="42" t="s">
        <v>1677</v>
      </c>
      <c r="B256" s="45" t="s">
        <v>1554</v>
      </c>
      <c r="C256" s="45"/>
      <c r="D256" s="44" t="s">
        <v>1555</v>
      </c>
      <c r="E256" s="45" t="s">
        <v>9</v>
      </c>
      <c r="F256" s="46">
        <v>33</v>
      </c>
      <c r="G256" s="47">
        <v>35.813200000000002</v>
      </c>
      <c r="H256" s="47">
        <v>41.872793440000002</v>
      </c>
      <c r="I256" s="47">
        <v>17.488800000000001</v>
      </c>
      <c r="J256" s="47">
        <v>21.567188160000004</v>
      </c>
      <c r="K256" s="47">
        <v>0</v>
      </c>
      <c r="L256" s="47">
        <v>0</v>
      </c>
      <c r="M256" s="48">
        <v>53.302000000000007</v>
      </c>
      <c r="N256" s="47">
        <v>63.43998160000001</v>
      </c>
      <c r="O256" s="47">
        <v>1758.9660000000001</v>
      </c>
      <c r="P256" s="49">
        <v>2093.5193928000003</v>
      </c>
      <c r="Q256" s="302">
        <f t="shared" si="3"/>
        <v>5.9173053056997332E-4</v>
      </c>
    </row>
    <row r="257" spans="1:224" ht="48" x14ac:dyDescent="0.25">
      <c r="A257" s="42" t="s">
        <v>1687</v>
      </c>
      <c r="B257" s="45" t="s">
        <v>1574</v>
      </c>
      <c r="C257" s="45"/>
      <c r="D257" s="44" t="s">
        <v>1575</v>
      </c>
      <c r="E257" s="45" t="s">
        <v>9</v>
      </c>
      <c r="F257" s="46">
        <v>23.42</v>
      </c>
      <c r="G257" s="47">
        <v>66.73</v>
      </c>
      <c r="H257" s="47">
        <v>78.020716000000007</v>
      </c>
      <c r="I257" s="47">
        <v>8.1700000000000017</v>
      </c>
      <c r="J257" s="47">
        <v>10.075244000000003</v>
      </c>
      <c r="K257" s="47">
        <v>0</v>
      </c>
      <c r="L257" s="47">
        <v>0</v>
      </c>
      <c r="M257" s="48">
        <v>74.900000000000006</v>
      </c>
      <c r="N257" s="47">
        <v>88.095960000000005</v>
      </c>
      <c r="O257" s="47">
        <v>1754.1580000000004</v>
      </c>
      <c r="P257" s="49">
        <v>2063.2073832000001</v>
      </c>
      <c r="Q257" s="302">
        <f t="shared" si="3"/>
        <v>5.8316288052338795E-4</v>
      </c>
    </row>
    <row r="258" spans="1:224" ht="36" x14ac:dyDescent="0.25">
      <c r="A258" s="42" t="s">
        <v>1652</v>
      </c>
      <c r="B258" s="43" t="s">
        <v>558</v>
      </c>
      <c r="C258" s="58" t="s">
        <v>1484</v>
      </c>
      <c r="D258" s="53" t="s">
        <v>559</v>
      </c>
      <c r="E258" s="56" t="s">
        <v>42</v>
      </c>
      <c r="F258" s="46">
        <v>8</v>
      </c>
      <c r="G258" s="47">
        <v>192.95</v>
      </c>
      <c r="H258" s="47">
        <v>225.59714</v>
      </c>
      <c r="I258" s="47">
        <v>24.32</v>
      </c>
      <c r="J258" s="47">
        <v>29.991424000000002</v>
      </c>
      <c r="K258" s="47">
        <v>0</v>
      </c>
      <c r="L258" s="47">
        <v>0</v>
      </c>
      <c r="M258" s="48">
        <v>217.26999999999998</v>
      </c>
      <c r="N258" s="47">
        <v>255.58856399999999</v>
      </c>
      <c r="O258" s="47">
        <v>1738.1599999999999</v>
      </c>
      <c r="P258" s="49">
        <v>2044.7085119999999</v>
      </c>
      <c r="Q258" s="302">
        <f t="shared" si="3"/>
        <v>5.7793419866461557E-4</v>
      </c>
    </row>
    <row r="259" spans="1:224" ht="24" x14ac:dyDescent="0.25">
      <c r="A259" s="42" t="s">
        <v>1774</v>
      </c>
      <c r="B259" s="43" t="s">
        <v>808</v>
      </c>
      <c r="C259" s="58"/>
      <c r="D259" s="59" t="s">
        <v>810</v>
      </c>
      <c r="E259" s="46" t="s">
        <v>809</v>
      </c>
      <c r="F259" s="46">
        <v>1.48705635</v>
      </c>
      <c r="G259" s="47">
        <v>321.72361500000005</v>
      </c>
      <c r="H259" s="47">
        <v>376.15925065800008</v>
      </c>
      <c r="I259" s="47">
        <v>799.86911500000008</v>
      </c>
      <c r="J259" s="47">
        <v>986.39859261800018</v>
      </c>
      <c r="K259" s="47">
        <v>0</v>
      </c>
      <c r="L259" s="47">
        <v>0</v>
      </c>
      <c r="M259" s="48">
        <v>1121.5927300000001</v>
      </c>
      <c r="N259" s="47">
        <v>1362.5578432760003</v>
      </c>
      <c r="O259" s="47">
        <v>1667.8715912603357</v>
      </c>
      <c r="P259" s="49">
        <v>2026.2002930858812</v>
      </c>
      <c r="Q259" s="302">
        <f t="shared" si="3"/>
        <v>5.727028746866184E-4</v>
      </c>
    </row>
    <row r="260" spans="1:224" ht="36" x14ac:dyDescent="0.25">
      <c r="A260" s="42" t="s">
        <v>973</v>
      </c>
      <c r="B260" s="45" t="s">
        <v>959</v>
      </c>
      <c r="C260" s="45"/>
      <c r="D260" s="59" t="s">
        <v>958</v>
      </c>
      <c r="E260" s="73" t="s">
        <v>7</v>
      </c>
      <c r="F260" s="46">
        <v>39.630000000000003</v>
      </c>
      <c r="G260" s="47">
        <v>30.209999999999997</v>
      </c>
      <c r="H260" s="47">
        <v>35.321531999999998</v>
      </c>
      <c r="I260" s="47">
        <v>12.610000000000001</v>
      </c>
      <c r="J260" s="47">
        <v>15.550652000000003</v>
      </c>
      <c r="K260" s="47">
        <v>0</v>
      </c>
      <c r="L260" s="47">
        <v>0</v>
      </c>
      <c r="M260" s="48">
        <v>42.82</v>
      </c>
      <c r="N260" s="47">
        <v>50.872184000000004</v>
      </c>
      <c r="O260" s="47">
        <v>1696.9566000000002</v>
      </c>
      <c r="P260" s="49">
        <v>2016.0646519200002</v>
      </c>
      <c r="Q260" s="302">
        <f t="shared" si="3"/>
        <v>5.6983804890789361E-4</v>
      </c>
    </row>
    <row r="261" spans="1:224" ht="24" x14ac:dyDescent="0.25">
      <c r="A261" s="42" t="s">
        <v>1703</v>
      </c>
      <c r="B261" s="45" t="s">
        <v>587</v>
      </c>
      <c r="C261" s="58" t="s">
        <v>588</v>
      </c>
      <c r="D261" s="53" t="s">
        <v>589</v>
      </c>
      <c r="E261" s="45" t="s">
        <v>180</v>
      </c>
      <c r="F261" s="46">
        <v>2.5994999999999999</v>
      </c>
      <c r="G261" s="47">
        <v>403.2</v>
      </c>
      <c r="H261" s="47">
        <v>471.42144000000002</v>
      </c>
      <c r="I261" s="47">
        <v>242</v>
      </c>
      <c r="J261" s="47">
        <v>298.43440000000004</v>
      </c>
      <c r="K261" s="47">
        <v>0</v>
      </c>
      <c r="L261" s="47">
        <v>0</v>
      </c>
      <c r="M261" s="48">
        <v>645.20000000000005</v>
      </c>
      <c r="N261" s="47">
        <v>769.85584000000006</v>
      </c>
      <c r="O261" s="47">
        <v>1677.1974</v>
      </c>
      <c r="P261" s="49">
        <v>2001.2402560800001</v>
      </c>
      <c r="Q261" s="302">
        <f t="shared" si="3"/>
        <v>5.6564795272538335E-4</v>
      </c>
    </row>
    <row r="262" spans="1:224" ht="36" x14ac:dyDescent="0.2">
      <c r="A262" s="204" t="s">
        <v>1621</v>
      </c>
      <c r="B262" s="258" t="s">
        <v>1024</v>
      </c>
      <c r="C262" s="268"/>
      <c r="D262" s="280" t="s">
        <v>1039</v>
      </c>
      <c r="E262" s="282" t="s">
        <v>9</v>
      </c>
      <c r="F262" s="260">
        <v>25</v>
      </c>
      <c r="G262" s="47">
        <v>51.49</v>
      </c>
      <c r="H262" s="47">
        <v>60.202108000000003</v>
      </c>
      <c r="I262" s="47">
        <v>16.079999999999998</v>
      </c>
      <c r="J262" s="47">
        <v>19.829855999999999</v>
      </c>
      <c r="K262" s="47">
        <v>0</v>
      </c>
      <c r="L262" s="47">
        <v>0</v>
      </c>
      <c r="M262" s="48">
        <v>67.569999999999993</v>
      </c>
      <c r="N262" s="47">
        <v>80.031964000000002</v>
      </c>
      <c r="O262" s="47">
        <v>1689.2499999999998</v>
      </c>
      <c r="P262" s="49">
        <v>2000.7991</v>
      </c>
      <c r="Q262" s="302">
        <f t="shared" si="3"/>
        <v>5.6552326053376553E-4</v>
      </c>
      <c r="R262" s="106"/>
      <c r="S262" s="106"/>
      <c r="T262" s="106"/>
      <c r="U262" s="106"/>
      <c r="V262" s="106"/>
      <c r="W262" s="106"/>
      <c r="X262" s="106"/>
      <c r="Y262" s="107"/>
      <c r="Z262" s="107"/>
      <c r="AA262" s="107"/>
      <c r="AB262" s="107"/>
      <c r="AC262" s="107"/>
      <c r="AD262" s="107"/>
      <c r="AE262" s="107"/>
      <c r="AF262" s="107"/>
      <c r="AG262" s="107"/>
      <c r="AH262" s="107"/>
      <c r="AI262" s="107"/>
      <c r="AJ262" s="107"/>
      <c r="AK262" s="107"/>
      <c r="AL262" s="107"/>
      <c r="AM262" s="107"/>
      <c r="AN262" s="107"/>
      <c r="AO262" s="107"/>
      <c r="AP262" s="107"/>
      <c r="AQ262" s="107"/>
      <c r="AR262" s="107"/>
      <c r="AS262" s="107"/>
      <c r="AT262" s="107"/>
      <c r="AU262" s="107"/>
      <c r="AV262" s="107"/>
      <c r="AW262" s="107"/>
      <c r="AX262" s="107"/>
      <c r="AY262" s="107"/>
      <c r="AZ262" s="107"/>
      <c r="BA262" s="107"/>
      <c r="BB262" s="107"/>
      <c r="BC262" s="107"/>
      <c r="BD262" s="107"/>
      <c r="BE262" s="107"/>
      <c r="BF262" s="107"/>
      <c r="BG262" s="107"/>
      <c r="BH262" s="107"/>
      <c r="BI262" s="107"/>
      <c r="BJ262" s="107"/>
      <c r="BK262" s="107"/>
      <c r="BL262" s="107"/>
      <c r="BM262" s="107"/>
      <c r="BN262" s="107"/>
      <c r="BO262" s="107"/>
      <c r="BP262" s="107"/>
      <c r="BQ262" s="107"/>
      <c r="BR262" s="107"/>
      <c r="BS262" s="107"/>
      <c r="BT262" s="107"/>
      <c r="BU262" s="107"/>
      <c r="BV262" s="107"/>
      <c r="BW262" s="107"/>
      <c r="BX262" s="107"/>
      <c r="BY262" s="107"/>
      <c r="BZ262" s="107"/>
      <c r="CA262" s="107"/>
      <c r="CB262" s="107"/>
      <c r="CC262" s="107"/>
      <c r="CD262" s="107"/>
      <c r="CE262" s="107"/>
      <c r="CF262" s="107"/>
      <c r="CG262" s="107"/>
      <c r="CH262" s="107"/>
      <c r="CI262" s="107"/>
      <c r="CJ262" s="107"/>
      <c r="CK262" s="107"/>
      <c r="CL262" s="107"/>
      <c r="CM262" s="107"/>
      <c r="CN262" s="107"/>
      <c r="CO262" s="107"/>
      <c r="CP262" s="107"/>
      <c r="CQ262" s="107"/>
      <c r="CR262" s="107"/>
      <c r="CS262" s="107"/>
      <c r="CT262" s="107"/>
      <c r="CU262" s="107"/>
      <c r="CV262" s="107"/>
      <c r="CW262" s="107"/>
      <c r="CX262" s="107"/>
      <c r="CY262" s="107"/>
      <c r="CZ262" s="107"/>
      <c r="DA262" s="107"/>
      <c r="DB262" s="107"/>
      <c r="DC262" s="107"/>
      <c r="DD262" s="107"/>
      <c r="DE262" s="107"/>
      <c r="DF262" s="107"/>
      <c r="DG262" s="107"/>
      <c r="DH262" s="107"/>
      <c r="DI262" s="107"/>
      <c r="DJ262" s="107"/>
      <c r="DK262" s="107"/>
      <c r="DL262" s="107"/>
      <c r="DM262" s="107"/>
      <c r="DN262" s="107"/>
      <c r="DO262" s="107"/>
      <c r="DP262" s="107"/>
      <c r="DQ262" s="107"/>
      <c r="DR262" s="107"/>
      <c r="DS262" s="107"/>
      <c r="DT262" s="107"/>
      <c r="DU262" s="107"/>
      <c r="DV262" s="107"/>
      <c r="DW262" s="107"/>
      <c r="DX262" s="107"/>
      <c r="DY262" s="107"/>
      <c r="DZ262" s="107"/>
      <c r="EA262" s="107"/>
      <c r="EB262" s="107"/>
      <c r="EC262" s="107"/>
      <c r="ED262" s="107"/>
      <c r="EE262" s="107"/>
      <c r="EF262" s="107"/>
      <c r="EG262" s="107"/>
      <c r="EH262" s="107"/>
      <c r="EI262" s="107"/>
      <c r="EJ262" s="107"/>
      <c r="EK262" s="107"/>
      <c r="EL262" s="107"/>
      <c r="EM262" s="107"/>
      <c r="EN262" s="107"/>
      <c r="EO262" s="107"/>
      <c r="EP262" s="107"/>
      <c r="EQ262" s="107"/>
      <c r="ER262" s="107"/>
      <c r="ES262" s="107"/>
      <c r="ET262" s="107"/>
      <c r="EU262" s="107"/>
      <c r="EV262" s="107"/>
      <c r="EW262" s="107"/>
      <c r="EX262" s="107"/>
      <c r="EY262" s="107"/>
      <c r="EZ262" s="107"/>
      <c r="FA262" s="107"/>
      <c r="FB262" s="107"/>
      <c r="FC262" s="107"/>
      <c r="FD262" s="107"/>
      <c r="FE262" s="107"/>
      <c r="FF262" s="107"/>
      <c r="FG262" s="107"/>
      <c r="FH262" s="107"/>
      <c r="FI262" s="107"/>
      <c r="FJ262" s="107"/>
      <c r="FK262" s="107"/>
      <c r="FL262" s="107"/>
      <c r="FM262" s="107"/>
      <c r="FN262" s="107"/>
      <c r="FO262" s="107"/>
      <c r="FP262" s="107"/>
      <c r="FQ262" s="107"/>
      <c r="FR262" s="107"/>
      <c r="FS262" s="107"/>
      <c r="FT262" s="107"/>
      <c r="FU262" s="107"/>
      <c r="FV262" s="107"/>
      <c r="FW262" s="107"/>
      <c r="FX262" s="107"/>
      <c r="FY262" s="107"/>
      <c r="FZ262" s="107"/>
      <c r="GA262" s="107"/>
      <c r="GB262" s="107"/>
      <c r="GC262" s="107"/>
      <c r="GD262" s="107"/>
      <c r="GE262" s="107"/>
      <c r="GF262" s="107"/>
      <c r="GG262" s="107"/>
      <c r="GH262" s="107"/>
      <c r="GI262" s="107"/>
      <c r="GJ262" s="107"/>
      <c r="GK262" s="107"/>
      <c r="GL262" s="107"/>
      <c r="GM262" s="107"/>
      <c r="GN262" s="107"/>
      <c r="GO262" s="107"/>
      <c r="GP262" s="107"/>
      <c r="GQ262" s="107"/>
      <c r="GR262" s="107"/>
      <c r="GS262" s="107"/>
      <c r="GT262" s="107"/>
      <c r="GU262" s="107"/>
      <c r="GV262" s="107"/>
      <c r="GW262" s="107"/>
      <c r="GX262" s="107"/>
      <c r="GY262" s="107"/>
      <c r="GZ262" s="107"/>
      <c r="HA262" s="107"/>
      <c r="HB262" s="107"/>
      <c r="HC262" s="107"/>
      <c r="HD262" s="107"/>
      <c r="HE262" s="107"/>
      <c r="HF262" s="107"/>
      <c r="HG262" s="107"/>
      <c r="HH262" s="107"/>
      <c r="HI262" s="107"/>
      <c r="HJ262" s="107"/>
      <c r="HK262" s="107"/>
      <c r="HL262" s="107"/>
      <c r="HM262" s="107"/>
      <c r="HN262" s="107"/>
      <c r="HO262" s="107"/>
      <c r="HP262" s="107"/>
    </row>
    <row r="263" spans="1:224" ht="36" x14ac:dyDescent="0.25">
      <c r="A263" s="42" t="s">
        <v>1747</v>
      </c>
      <c r="B263" s="43" t="s">
        <v>565</v>
      </c>
      <c r="C263" s="58" t="s">
        <v>1498</v>
      </c>
      <c r="D263" s="59" t="s">
        <v>566</v>
      </c>
      <c r="E263" s="73" t="s">
        <v>7</v>
      </c>
      <c r="F263" s="46">
        <v>16.8</v>
      </c>
      <c r="G263" s="47">
        <v>46.4</v>
      </c>
      <c r="H263" s="47">
        <v>54.250880000000002</v>
      </c>
      <c r="I263" s="47">
        <v>50.837999999999994</v>
      </c>
      <c r="J263" s="47">
        <v>62.693421599999994</v>
      </c>
      <c r="K263" s="47">
        <v>0</v>
      </c>
      <c r="L263" s="47">
        <v>0</v>
      </c>
      <c r="M263" s="48">
        <v>97.238</v>
      </c>
      <c r="N263" s="47">
        <v>116.94430159999999</v>
      </c>
      <c r="O263" s="47">
        <v>1633.5984000000001</v>
      </c>
      <c r="P263" s="49">
        <v>1964.6642668799998</v>
      </c>
      <c r="Q263" s="302">
        <f t="shared" si="3"/>
        <v>5.5530979700068716E-4</v>
      </c>
    </row>
    <row r="264" spans="1:224" ht="24" x14ac:dyDescent="0.25">
      <c r="A264" s="42" t="s">
        <v>1736</v>
      </c>
      <c r="B264" s="43" t="s">
        <v>290</v>
      </c>
      <c r="C264" s="58" t="s">
        <v>291</v>
      </c>
      <c r="D264" s="59" t="s">
        <v>292</v>
      </c>
      <c r="E264" s="73" t="s">
        <v>229</v>
      </c>
      <c r="F264" s="46">
        <v>90</v>
      </c>
      <c r="G264" s="47">
        <v>15.33</v>
      </c>
      <c r="H264" s="47">
        <v>17.923836000000001</v>
      </c>
      <c r="I264" s="47">
        <v>3.0175580000000002</v>
      </c>
      <c r="J264" s="47">
        <v>3.7212525256000006</v>
      </c>
      <c r="K264" s="47">
        <v>0</v>
      </c>
      <c r="L264" s="47">
        <v>0</v>
      </c>
      <c r="M264" s="48">
        <v>18.347557999999999</v>
      </c>
      <c r="N264" s="47">
        <v>21.645088525600002</v>
      </c>
      <c r="O264" s="47">
        <v>1651.2802199999999</v>
      </c>
      <c r="P264" s="49">
        <v>1948.0579673040002</v>
      </c>
      <c r="Q264" s="302">
        <f t="shared" si="3"/>
        <v>5.5061604804727154E-4</v>
      </c>
    </row>
    <row r="265" spans="1:224" ht="24" x14ac:dyDescent="0.25">
      <c r="A265" s="42" t="s">
        <v>1753</v>
      </c>
      <c r="B265" s="80" t="s">
        <v>567</v>
      </c>
      <c r="C265" s="58" t="s">
        <v>568</v>
      </c>
      <c r="D265" s="59" t="s">
        <v>569</v>
      </c>
      <c r="E265" s="73" t="s">
        <v>229</v>
      </c>
      <c r="F265" s="46">
        <v>98.75</v>
      </c>
      <c r="G265" s="47">
        <v>14.559384</v>
      </c>
      <c r="H265" s="47">
        <v>17.0228317728</v>
      </c>
      <c r="I265" s="47">
        <v>1.4882569999999999</v>
      </c>
      <c r="J265" s="47">
        <v>1.8353185324000001</v>
      </c>
      <c r="K265" s="47">
        <v>0</v>
      </c>
      <c r="L265" s="47">
        <v>0</v>
      </c>
      <c r="M265" s="48">
        <v>16.047640999999999</v>
      </c>
      <c r="N265" s="47">
        <v>18.858150305199999</v>
      </c>
      <c r="O265" s="47">
        <v>1584.70454875</v>
      </c>
      <c r="P265" s="49">
        <v>1862.2423426384998</v>
      </c>
      <c r="Q265" s="302">
        <f t="shared" si="3"/>
        <v>5.263603734692614E-4</v>
      </c>
    </row>
    <row r="266" spans="1:224" ht="72" x14ac:dyDescent="0.25">
      <c r="A266" s="42" t="s">
        <v>1952</v>
      </c>
      <c r="B266" s="43" t="s">
        <v>1861</v>
      </c>
      <c r="C266" s="51"/>
      <c r="D266" s="44" t="s">
        <v>1866</v>
      </c>
      <c r="E266" s="73" t="s">
        <v>8</v>
      </c>
      <c r="F266" s="87">
        <v>1</v>
      </c>
      <c r="G266" s="47">
        <v>933.17</v>
      </c>
      <c r="H266" s="47">
        <v>1091.0623639999999</v>
      </c>
      <c r="I266" s="47">
        <v>622.11</v>
      </c>
      <c r="J266" s="47">
        <v>767.18605200000002</v>
      </c>
      <c r="K266" s="47">
        <v>0</v>
      </c>
      <c r="L266" s="47">
        <v>0</v>
      </c>
      <c r="M266" s="48">
        <v>1555.28</v>
      </c>
      <c r="N266" s="47">
        <v>1858.2484159999999</v>
      </c>
      <c r="O266" s="47">
        <v>1555.28</v>
      </c>
      <c r="P266" s="49">
        <v>1858.2484159999999</v>
      </c>
      <c r="Q266" s="302">
        <f t="shared" si="3"/>
        <v>5.2523149530506338E-4</v>
      </c>
    </row>
    <row r="267" spans="1:224" ht="48" x14ac:dyDescent="0.25">
      <c r="A267" s="102" t="s">
        <v>1425</v>
      </c>
      <c r="B267" s="103" t="s">
        <v>1230</v>
      </c>
      <c r="C267" s="110"/>
      <c r="D267" s="105" t="s">
        <v>1231</v>
      </c>
      <c r="E267" s="95" t="s">
        <v>539</v>
      </c>
      <c r="F267" s="97">
        <v>12</v>
      </c>
      <c r="G267" s="241">
        <v>54.980000000000004</v>
      </c>
      <c r="H267" s="242">
        <v>64.282616000000004</v>
      </c>
      <c r="I267" s="241">
        <v>73.37</v>
      </c>
      <c r="J267" s="242">
        <v>90.479884000000013</v>
      </c>
      <c r="K267" s="241">
        <v>0</v>
      </c>
      <c r="L267" s="242">
        <v>0</v>
      </c>
      <c r="M267" s="243">
        <v>128.35000000000002</v>
      </c>
      <c r="N267" s="242">
        <v>154.76250000000002</v>
      </c>
      <c r="O267" s="47">
        <v>1540.2000000000003</v>
      </c>
      <c r="P267" s="49">
        <v>1857.15</v>
      </c>
      <c r="Q267" s="302">
        <f t="shared" si="3"/>
        <v>5.2492102945282345E-4</v>
      </c>
    </row>
    <row r="268" spans="1:224" ht="24" x14ac:dyDescent="0.25">
      <c r="A268" s="42" t="s">
        <v>307</v>
      </c>
      <c r="B268" s="45" t="s">
        <v>963</v>
      </c>
      <c r="C268" s="45"/>
      <c r="D268" s="59" t="s">
        <v>1976</v>
      </c>
      <c r="E268" s="73" t="s">
        <v>7</v>
      </c>
      <c r="F268" s="46">
        <v>11.58</v>
      </c>
      <c r="G268" s="47">
        <v>117.35</v>
      </c>
      <c r="H268" s="47">
        <v>137.20561999999998</v>
      </c>
      <c r="I268" s="47">
        <v>18.510000000000002</v>
      </c>
      <c r="J268" s="47">
        <v>22.826532000000004</v>
      </c>
      <c r="K268" s="47">
        <v>0</v>
      </c>
      <c r="L268" s="47">
        <v>0</v>
      </c>
      <c r="M268" s="48">
        <v>135.85999999999999</v>
      </c>
      <c r="N268" s="47">
        <v>160.032152</v>
      </c>
      <c r="O268" s="47">
        <v>1573.2587999999998</v>
      </c>
      <c r="P268" s="49">
        <v>1853.17232016</v>
      </c>
      <c r="Q268" s="302">
        <f t="shared" si="3"/>
        <v>5.2379674342506769E-4</v>
      </c>
    </row>
    <row r="269" spans="1:224" ht="24" x14ac:dyDescent="0.25">
      <c r="A269" s="102" t="s">
        <v>742</v>
      </c>
      <c r="B269" s="103" t="s">
        <v>1302</v>
      </c>
      <c r="C269" s="110"/>
      <c r="D269" s="105" t="s">
        <v>1303</v>
      </c>
      <c r="E269" s="95" t="s">
        <v>9</v>
      </c>
      <c r="F269" s="97">
        <v>1</v>
      </c>
      <c r="G269" s="241">
        <v>1491.55</v>
      </c>
      <c r="H269" s="242">
        <v>1743.9202599999999</v>
      </c>
      <c r="I269" s="241">
        <v>74.89</v>
      </c>
      <c r="J269" s="242">
        <v>92.354348000000002</v>
      </c>
      <c r="K269" s="241">
        <v>0</v>
      </c>
      <c r="L269" s="242">
        <v>0</v>
      </c>
      <c r="M269" s="243">
        <v>1566.44</v>
      </c>
      <c r="N269" s="242">
        <v>1836.2746079999999</v>
      </c>
      <c r="O269" s="47">
        <v>1566.44</v>
      </c>
      <c r="P269" s="49">
        <v>1836.2746079999999</v>
      </c>
      <c r="Q269" s="302">
        <f t="shared" si="3"/>
        <v>5.1902062708420957E-4</v>
      </c>
    </row>
    <row r="270" spans="1:224" ht="24" x14ac:dyDescent="0.25">
      <c r="A270" s="102" t="s">
        <v>751</v>
      </c>
      <c r="B270" s="103" t="s">
        <v>1320</v>
      </c>
      <c r="C270" s="110"/>
      <c r="D270" s="105" t="s">
        <v>1321</v>
      </c>
      <c r="E270" s="95" t="s">
        <v>42</v>
      </c>
      <c r="F270" s="97">
        <v>1</v>
      </c>
      <c r="G270" s="241">
        <v>1551.1</v>
      </c>
      <c r="H270" s="242">
        <v>1813.54612</v>
      </c>
      <c r="I270" s="241">
        <v>6.42</v>
      </c>
      <c r="J270" s="242">
        <v>7.9171440000000004</v>
      </c>
      <c r="K270" s="241">
        <v>0</v>
      </c>
      <c r="L270" s="242">
        <v>0</v>
      </c>
      <c r="M270" s="243">
        <v>1557.52</v>
      </c>
      <c r="N270" s="242">
        <v>1821.463264</v>
      </c>
      <c r="O270" s="47">
        <v>1557.52</v>
      </c>
      <c r="P270" s="49">
        <v>1821.463264</v>
      </c>
      <c r="Q270" s="302">
        <f t="shared" si="3"/>
        <v>5.1483421998728147E-4</v>
      </c>
    </row>
    <row r="271" spans="1:224" ht="36" x14ac:dyDescent="0.25">
      <c r="A271" s="42" t="s">
        <v>1640</v>
      </c>
      <c r="B271" s="43" t="s">
        <v>843</v>
      </c>
      <c r="C271" s="45" t="s">
        <v>842</v>
      </c>
      <c r="D271" s="44" t="s">
        <v>653</v>
      </c>
      <c r="E271" s="45" t="s">
        <v>42</v>
      </c>
      <c r="F271" s="46">
        <v>4</v>
      </c>
      <c r="G271" s="47">
        <v>372.09</v>
      </c>
      <c r="H271" s="47">
        <v>435.04762799999997</v>
      </c>
      <c r="I271" s="47">
        <v>16.04</v>
      </c>
      <c r="J271" s="47">
        <v>19.780528</v>
      </c>
      <c r="K271" s="47">
        <v>0</v>
      </c>
      <c r="L271" s="47">
        <v>0</v>
      </c>
      <c r="M271" s="48">
        <v>388.13</v>
      </c>
      <c r="N271" s="47">
        <v>454.82815599999998</v>
      </c>
      <c r="O271" s="47">
        <v>1552.52</v>
      </c>
      <c r="P271" s="49">
        <v>1819.3126239999999</v>
      </c>
      <c r="Q271" s="302">
        <f t="shared" ref="Q271:Q334" si="4">P271/$P$13</f>
        <v>5.1422634439145861E-4</v>
      </c>
    </row>
    <row r="272" spans="1:224" ht="48" x14ac:dyDescent="0.25">
      <c r="A272" s="102" t="s">
        <v>1423</v>
      </c>
      <c r="B272" s="103" t="s">
        <v>1226</v>
      </c>
      <c r="C272" s="110"/>
      <c r="D272" s="105" t="s">
        <v>1227</v>
      </c>
      <c r="E272" s="95" t="s">
        <v>539</v>
      </c>
      <c r="F272" s="97">
        <v>10</v>
      </c>
      <c r="G272" s="241">
        <v>68.190000000000012</v>
      </c>
      <c r="H272" s="242">
        <v>79.72774800000002</v>
      </c>
      <c r="I272" s="241">
        <v>82.78</v>
      </c>
      <c r="J272" s="242">
        <v>102.08429600000001</v>
      </c>
      <c r="K272" s="241">
        <v>0</v>
      </c>
      <c r="L272" s="242">
        <v>0</v>
      </c>
      <c r="M272" s="243">
        <v>150.97000000000003</v>
      </c>
      <c r="N272" s="242">
        <v>181.81204400000001</v>
      </c>
      <c r="O272" s="47">
        <v>1509.7000000000003</v>
      </c>
      <c r="P272" s="49">
        <v>1818.1204400000001</v>
      </c>
      <c r="Q272" s="302">
        <f t="shared" si="4"/>
        <v>5.1388937513610654E-4</v>
      </c>
    </row>
    <row r="273" spans="1:224" ht="15" x14ac:dyDescent="0.25">
      <c r="A273" s="42" t="s">
        <v>56</v>
      </c>
      <c r="B273" s="89" t="s">
        <v>57</v>
      </c>
      <c r="C273" s="45" t="s">
        <v>58</v>
      </c>
      <c r="D273" s="53" t="s">
        <v>59</v>
      </c>
      <c r="E273" s="56" t="s">
        <v>42</v>
      </c>
      <c r="F273" s="46">
        <v>1</v>
      </c>
      <c r="G273" s="47">
        <v>673.71999999999991</v>
      </c>
      <c r="H273" s="47">
        <v>787.71342399999992</v>
      </c>
      <c r="I273" s="47">
        <v>802</v>
      </c>
      <c r="J273" s="47">
        <v>989.02640000000008</v>
      </c>
      <c r="K273" s="47">
        <v>0</v>
      </c>
      <c r="L273" s="47">
        <v>0</v>
      </c>
      <c r="M273" s="48">
        <v>1475.7199999999998</v>
      </c>
      <c r="N273" s="47">
        <v>1776.739824</v>
      </c>
      <c r="O273" s="47">
        <v>1475.7199999999998</v>
      </c>
      <c r="P273" s="49">
        <v>1776.739824</v>
      </c>
      <c r="Q273" s="302">
        <f t="shared" si="4"/>
        <v>5.0219319790211251E-4</v>
      </c>
      <c r="R273" s="57"/>
      <c r="S273" s="57"/>
      <c r="T273" s="57"/>
      <c r="U273" s="57"/>
      <c r="V273" s="57"/>
      <c r="W273" s="57"/>
      <c r="X273" s="57"/>
      <c r="Y273" s="57"/>
      <c r="Z273" s="57"/>
      <c r="AA273" s="57"/>
      <c r="AB273" s="57"/>
      <c r="AC273" s="57"/>
      <c r="AD273" s="57"/>
      <c r="AE273" s="57"/>
      <c r="AF273" s="57"/>
      <c r="AG273" s="57"/>
      <c r="AH273" s="57"/>
      <c r="AI273" s="57"/>
      <c r="AJ273" s="57"/>
      <c r="AK273" s="57"/>
      <c r="AL273" s="57"/>
      <c r="AM273" s="57"/>
      <c r="AN273" s="57"/>
      <c r="AO273" s="57"/>
      <c r="AP273" s="57"/>
      <c r="AQ273" s="57"/>
      <c r="AR273" s="57"/>
      <c r="AS273" s="57"/>
      <c r="AT273" s="57"/>
      <c r="AU273" s="57"/>
      <c r="AV273" s="57"/>
      <c r="AW273" s="57"/>
      <c r="AX273" s="57"/>
      <c r="AY273" s="57"/>
      <c r="AZ273" s="57"/>
      <c r="BA273" s="57"/>
      <c r="BB273" s="57"/>
      <c r="BC273" s="57"/>
      <c r="BD273" s="57"/>
      <c r="BE273" s="57"/>
      <c r="BF273" s="57"/>
      <c r="BG273" s="57"/>
      <c r="BH273" s="57"/>
      <c r="BI273" s="57"/>
      <c r="BJ273" s="57"/>
      <c r="BK273" s="57"/>
      <c r="BL273" s="57"/>
      <c r="BM273" s="57"/>
      <c r="BN273" s="57"/>
      <c r="BO273" s="57"/>
      <c r="BP273" s="57"/>
      <c r="BQ273" s="57"/>
      <c r="BR273" s="57"/>
      <c r="BS273" s="57"/>
      <c r="BT273" s="57"/>
      <c r="BU273" s="57"/>
      <c r="BV273" s="57"/>
      <c r="BW273" s="57"/>
      <c r="BX273" s="57"/>
      <c r="BY273" s="57"/>
      <c r="BZ273" s="57"/>
      <c r="CA273" s="57"/>
      <c r="CB273" s="57"/>
      <c r="CC273" s="57"/>
      <c r="CD273" s="57"/>
      <c r="CE273" s="57"/>
      <c r="CF273" s="57"/>
      <c r="CG273" s="57"/>
      <c r="CH273" s="57"/>
      <c r="CI273" s="57"/>
      <c r="CJ273" s="57"/>
      <c r="CK273" s="57"/>
      <c r="CL273" s="57"/>
      <c r="CM273" s="57"/>
      <c r="CN273" s="57"/>
      <c r="CO273" s="57"/>
      <c r="CP273" s="57"/>
      <c r="CQ273" s="57"/>
      <c r="CR273" s="57"/>
      <c r="CS273" s="57"/>
      <c r="CT273" s="57"/>
      <c r="CU273" s="57"/>
      <c r="CV273" s="57"/>
      <c r="CW273" s="57"/>
      <c r="CX273" s="57"/>
      <c r="CY273" s="57"/>
      <c r="CZ273" s="57"/>
      <c r="DA273" s="57"/>
      <c r="DB273" s="57"/>
      <c r="DC273" s="57"/>
      <c r="DD273" s="57"/>
      <c r="DE273" s="57"/>
      <c r="DF273" s="57"/>
      <c r="DG273" s="57"/>
      <c r="DH273" s="57"/>
      <c r="DI273" s="57"/>
      <c r="DJ273" s="57"/>
      <c r="DK273" s="57"/>
      <c r="DL273" s="57"/>
      <c r="DM273" s="57"/>
      <c r="DN273" s="57"/>
      <c r="DO273" s="57"/>
      <c r="DP273" s="57"/>
      <c r="DQ273" s="57"/>
      <c r="DR273" s="57"/>
      <c r="DS273" s="57"/>
      <c r="DT273" s="57"/>
      <c r="DU273" s="57"/>
      <c r="DV273" s="57"/>
      <c r="DW273" s="57"/>
      <c r="DX273" s="57"/>
      <c r="DY273" s="57"/>
      <c r="DZ273" s="57"/>
      <c r="EA273" s="57"/>
      <c r="EB273" s="57"/>
      <c r="EC273" s="57"/>
      <c r="ED273" s="57"/>
      <c r="EE273" s="57"/>
      <c r="EF273" s="57"/>
      <c r="EG273" s="57"/>
      <c r="EH273" s="57"/>
      <c r="EI273" s="57"/>
      <c r="EJ273" s="57"/>
      <c r="EK273" s="57"/>
      <c r="EL273" s="57"/>
      <c r="EM273" s="57"/>
      <c r="EN273" s="57"/>
      <c r="EO273" s="57"/>
      <c r="EP273" s="57"/>
      <c r="EQ273" s="57"/>
      <c r="ER273" s="57"/>
      <c r="ES273" s="57"/>
      <c r="ET273" s="57"/>
      <c r="EU273" s="57"/>
      <c r="EV273" s="57"/>
      <c r="EW273" s="57"/>
      <c r="EX273" s="57"/>
      <c r="EY273" s="57"/>
      <c r="EZ273" s="57"/>
      <c r="FA273" s="57"/>
      <c r="FB273" s="57"/>
      <c r="FC273" s="57"/>
      <c r="FD273" s="57"/>
      <c r="FE273" s="57"/>
      <c r="FF273" s="57"/>
      <c r="FG273" s="57"/>
      <c r="FH273" s="57"/>
      <c r="FI273" s="57"/>
      <c r="FJ273" s="57"/>
      <c r="FK273" s="57"/>
      <c r="FL273" s="57"/>
      <c r="FM273" s="57"/>
      <c r="FN273" s="57"/>
      <c r="FO273" s="57"/>
      <c r="FP273" s="57"/>
      <c r="FQ273" s="57"/>
      <c r="FR273" s="57"/>
      <c r="FS273" s="57"/>
      <c r="FT273" s="57"/>
      <c r="FU273" s="57"/>
      <c r="FV273" s="57"/>
      <c r="FW273" s="57"/>
      <c r="FX273" s="57"/>
      <c r="FY273" s="57"/>
      <c r="FZ273" s="57"/>
      <c r="GA273" s="57"/>
      <c r="GB273" s="57"/>
      <c r="GC273" s="57"/>
      <c r="GD273" s="57"/>
      <c r="GE273" s="57"/>
      <c r="GF273" s="57"/>
      <c r="GG273" s="57"/>
      <c r="GH273" s="57"/>
      <c r="GI273" s="57"/>
      <c r="GJ273" s="57"/>
      <c r="GK273" s="57"/>
      <c r="GL273" s="57"/>
      <c r="GM273" s="57"/>
      <c r="GN273" s="57"/>
      <c r="GO273" s="57"/>
      <c r="GP273" s="57"/>
      <c r="GQ273" s="57"/>
      <c r="GR273" s="57"/>
      <c r="GS273" s="57"/>
      <c r="GT273" s="57"/>
      <c r="GU273" s="57"/>
      <c r="GV273" s="57"/>
      <c r="GW273" s="57"/>
      <c r="GX273" s="57"/>
      <c r="GY273" s="57"/>
      <c r="GZ273" s="57"/>
      <c r="HA273" s="57"/>
      <c r="HB273" s="57"/>
      <c r="HC273" s="57"/>
      <c r="HD273" s="57"/>
      <c r="HE273" s="57"/>
      <c r="HF273" s="57"/>
      <c r="HG273" s="57"/>
      <c r="HH273" s="57"/>
      <c r="HI273" s="57"/>
      <c r="HJ273" s="57"/>
      <c r="HK273" s="57"/>
      <c r="HL273" s="57"/>
      <c r="HM273" s="57"/>
      <c r="HN273" s="57"/>
      <c r="HO273" s="57"/>
      <c r="HP273" s="57"/>
    </row>
    <row r="274" spans="1:224" ht="15" x14ac:dyDescent="0.25">
      <c r="A274" s="42" t="s">
        <v>1580</v>
      </c>
      <c r="B274" s="43" t="s">
        <v>861</v>
      </c>
      <c r="C274" s="58"/>
      <c r="D274" s="59" t="s">
        <v>862</v>
      </c>
      <c r="E274" s="46" t="s">
        <v>42</v>
      </c>
      <c r="F274" s="46">
        <v>1</v>
      </c>
      <c r="G274" s="47">
        <v>673.71999999999991</v>
      </c>
      <c r="H274" s="47">
        <v>787.71342399999992</v>
      </c>
      <c r="I274" s="47">
        <v>802</v>
      </c>
      <c r="J274" s="47">
        <v>989.02640000000008</v>
      </c>
      <c r="K274" s="47">
        <v>0</v>
      </c>
      <c r="L274" s="47">
        <v>0</v>
      </c>
      <c r="M274" s="48">
        <v>1475.7199999999998</v>
      </c>
      <c r="N274" s="47">
        <v>1776.739824</v>
      </c>
      <c r="O274" s="47">
        <v>1475.7199999999998</v>
      </c>
      <c r="P274" s="49">
        <v>1776.739824</v>
      </c>
      <c r="Q274" s="302">
        <f t="shared" si="4"/>
        <v>5.0219319790211251E-4</v>
      </c>
      <c r="R274" s="141"/>
      <c r="S274" s="141"/>
      <c r="T274" s="184"/>
    </row>
    <row r="275" spans="1:224" ht="36" x14ac:dyDescent="0.25">
      <c r="A275" s="42" t="s">
        <v>1784</v>
      </c>
      <c r="B275" s="80" t="s">
        <v>933</v>
      </c>
      <c r="C275" s="81" t="s">
        <v>104</v>
      </c>
      <c r="D275" s="59" t="s">
        <v>934</v>
      </c>
      <c r="E275" s="73" t="s">
        <v>7</v>
      </c>
      <c r="F275" s="46">
        <v>417.59500000000003</v>
      </c>
      <c r="G275" s="47">
        <v>1.87</v>
      </c>
      <c r="H275" s="47">
        <v>2.186404</v>
      </c>
      <c r="I275" s="47">
        <v>1.6</v>
      </c>
      <c r="J275" s="47">
        <v>1.9731200000000002</v>
      </c>
      <c r="K275" s="47">
        <v>0</v>
      </c>
      <c r="L275" s="47">
        <v>0</v>
      </c>
      <c r="M275" s="48">
        <v>3.47</v>
      </c>
      <c r="N275" s="47">
        <v>4.1595240000000002</v>
      </c>
      <c r="O275" s="47">
        <v>1449.0546500000003</v>
      </c>
      <c r="P275" s="49">
        <v>1736.9964247800001</v>
      </c>
      <c r="Q275" s="302">
        <f t="shared" si="4"/>
        <v>4.9095977785929587E-4</v>
      </c>
    </row>
    <row r="276" spans="1:224" ht="24" x14ac:dyDescent="0.2">
      <c r="A276" s="206" t="s">
        <v>1617</v>
      </c>
      <c r="B276" s="257" t="s">
        <v>1036</v>
      </c>
      <c r="C276" s="58" t="s">
        <v>895</v>
      </c>
      <c r="D276" s="276" t="s">
        <v>896</v>
      </c>
      <c r="E276" s="260" t="s">
        <v>539</v>
      </c>
      <c r="F276" s="260">
        <v>14</v>
      </c>
      <c r="G276" s="47">
        <v>68.42</v>
      </c>
      <c r="H276" s="47">
        <v>79.99666400000001</v>
      </c>
      <c r="I276" s="47">
        <v>35.46</v>
      </c>
      <c r="J276" s="47">
        <v>43.729272000000002</v>
      </c>
      <c r="K276" s="47">
        <v>0</v>
      </c>
      <c r="L276" s="47">
        <v>0</v>
      </c>
      <c r="M276" s="48">
        <v>103.88</v>
      </c>
      <c r="N276" s="47">
        <v>123.72593600000002</v>
      </c>
      <c r="O276" s="47">
        <v>1454.32</v>
      </c>
      <c r="P276" s="49">
        <v>1732.1631040000002</v>
      </c>
      <c r="Q276" s="302">
        <f t="shared" si="4"/>
        <v>4.8959364603391124E-4</v>
      </c>
      <c r="R276" s="106"/>
      <c r="S276" s="106"/>
      <c r="T276" s="106"/>
      <c r="U276" s="106"/>
      <c r="V276" s="106"/>
      <c r="W276" s="106"/>
      <c r="X276" s="106"/>
      <c r="Y276" s="107"/>
      <c r="Z276" s="107"/>
      <c r="AA276" s="107"/>
      <c r="AB276" s="107"/>
      <c r="AC276" s="107"/>
      <c r="AD276" s="107"/>
      <c r="AE276" s="107"/>
      <c r="AF276" s="107"/>
      <c r="AG276" s="107"/>
      <c r="AH276" s="107"/>
      <c r="AI276" s="107"/>
      <c r="AJ276" s="107"/>
      <c r="AK276" s="107"/>
      <c r="AL276" s="107"/>
      <c r="AM276" s="107"/>
      <c r="AN276" s="107"/>
      <c r="AO276" s="107"/>
      <c r="AP276" s="107"/>
      <c r="AQ276" s="107"/>
      <c r="AR276" s="107"/>
      <c r="AS276" s="107"/>
      <c r="AT276" s="107"/>
      <c r="AU276" s="107"/>
      <c r="AV276" s="107"/>
      <c r="AW276" s="107"/>
      <c r="AX276" s="107"/>
      <c r="AY276" s="107"/>
      <c r="AZ276" s="107"/>
      <c r="BA276" s="107"/>
      <c r="BB276" s="107"/>
      <c r="BC276" s="107"/>
      <c r="BD276" s="107"/>
      <c r="BE276" s="107"/>
      <c r="BF276" s="107"/>
      <c r="BG276" s="107"/>
      <c r="BH276" s="107"/>
      <c r="BI276" s="107"/>
      <c r="BJ276" s="107"/>
      <c r="BK276" s="107"/>
      <c r="BL276" s="107"/>
      <c r="BM276" s="107"/>
      <c r="BN276" s="107"/>
      <c r="BO276" s="107"/>
      <c r="BP276" s="107"/>
      <c r="BQ276" s="107"/>
      <c r="BR276" s="107"/>
      <c r="BS276" s="107"/>
      <c r="BT276" s="107"/>
      <c r="BU276" s="107"/>
      <c r="BV276" s="107"/>
      <c r="BW276" s="107"/>
      <c r="BX276" s="107"/>
      <c r="BY276" s="107"/>
      <c r="BZ276" s="107"/>
      <c r="CA276" s="107"/>
      <c r="CB276" s="107"/>
      <c r="CC276" s="107"/>
      <c r="CD276" s="107"/>
      <c r="CE276" s="107"/>
      <c r="CF276" s="107"/>
      <c r="CG276" s="107"/>
      <c r="CH276" s="107"/>
      <c r="CI276" s="107"/>
      <c r="CJ276" s="107"/>
      <c r="CK276" s="107"/>
      <c r="CL276" s="107"/>
      <c r="CM276" s="107"/>
      <c r="CN276" s="107"/>
      <c r="CO276" s="107"/>
      <c r="CP276" s="107"/>
      <c r="CQ276" s="107"/>
      <c r="CR276" s="107"/>
      <c r="CS276" s="107"/>
      <c r="CT276" s="107"/>
      <c r="CU276" s="107"/>
      <c r="CV276" s="107"/>
      <c r="CW276" s="107"/>
      <c r="CX276" s="107"/>
      <c r="CY276" s="107"/>
      <c r="CZ276" s="107"/>
      <c r="DA276" s="107"/>
      <c r="DB276" s="107"/>
      <c r="DC276" s="107"/>
      <c r="DD276" s="107"/>
      <c r="DE276" s="107"/>
      <c r="DF276" s="107"/>
      <c r="DG276" s="107"/>
      <c r="DH276" s="107"/>
      <c r="DI276" s="107"/>
      <c r="DJ276" s="107"/>
      <c r="DK276" s="107"/>
      <c r="DL276" s="107"/>
      <c r="DM276" s="107"/>
      <c r="DN276" s="107"/>
      <c r="DO276" s="107"/>
      <c r="DP276" s="107"/>
      <c r="DQ276" s="107"/>
      <c r="DR276" s="107"/>
      <c r="DS276" s="107"/>
      <c r="DT276" s="107"/>
      <c r="DU276" s="107"/>
      <c r="DV276" s="107"/>
      <c r="DW276" s="107"/>
      <c r="DX276" s="107"/>
      <c r="DY276" s="107"/>
      <c r="DZ276" s="107"/>
      <c r="EA276" s="107"/>
      <c r="EB276" s="107"/>
      <c r="EC276" s="107"/>
      <c r="ED276" s="107"/>
      <c r="EE276" s="107"/>
      <c r="EF276" s="107"/>
      <c r="EG276" s="107"/>
      <c r="EH276" s="107"/>
      <c r="EI276" s="107"/>
      <c r="EJ276" s="107"/>
      <c r="EK276" s="107"/>
      <c r="EL276" s="107"/>
      <c r="EM276" s="107"/>
      <c r="EN276" s="107"/>
      <c r="EO276" s="107"/>
      <c r="EP276" s="107"/>
      <c r="EQ276" s="107"/>
      <c r="ER276" s="107"/>
      <c r="ES276" s="107"/>
      <c r="ET276" s="107"/>
      <c r="EU276" s="107"/>
      <c r="EV276" s="107"/>
      <c r="EW276" s="107"/>
      <c r="EX276" s="107"/>
      <c r="EY276" s="107"/>
      <c r="EZ276" s="107"/>
      <c r="FA276" s="107"/>
      <c r="FB276" s="107"/>
      <c r="FC276" s="107"/>
      <c r="FD276" s="107"/>
      <c r="FE276" s="107"/>
      <c r="FF276" s="107"/>
      <c r="FG276" s="107"/>
      <c r="FH276" s="107"/>
      <c r="FI276" s="107"/>
      <c r="FJ276" s="107"/>
      <c r="FK276" s="107"/>
      <c r="FL276" s="107"/>
      <c r="FM276" s="107"/>
      <c r="FN276" s="107"/>
      <c r="FO276" s="107"/>
      <c r="FP276" s="107"/>
      <c r="FQ276" s="107"/>
      <c r="FR276" s="107"/>
      <c r="FS276" s="107"/>
      <c r="FT276" s="107"/>
      <c r="FU276" s="107"/>
      <c r="FV276" s="107"/>
      <c r="FW276" s="107"/>
      <c r="FX276" s="107"/>
      <c r="FY276" s="107"/>
      <c r="FZ276" s="107"/>
      <c r="GA276" s="107"/>
      <c r="GB276" s="107"/>
      <c r="GC276" s="107"/>
      <c r="GD276" s="107"/>
      <c r="GE276" s="107"/>
      <c r="GF276" s="107"/>
      <c r="GG276" s="107"/>
      <c r="GH276" s="107"/>
      <c r="GI276" s="107"/>
      <c r="GJ276" s="107"/>
      <c r="GK276" s="107"/>
      <c r="GL276" s="107"/>
      <c r="GM276" s="107"/>
      <c r="GN276" s="107"/>
      <c r="GO276" s="107"/>
      <c r="GP276" s="107"/>
      <c r="GQ276" s="107"/>
      <c r="GR276" s="107"/>
      <c r="GS276" s="107"/>
      <c r="GT276" s="107"/>
      <c r="GU276" s="107"/>
      <c r="GV276" s="107"/>
      <c r="GW276" s="107"/>
      <c r="GX276" s="107"/>
      <c r="GY276" s="107"/>
      <c r="GZ276" s="107"/>
      <c r="HA276" s="107"/>
      <c r="HB276" s="107"/>
      <c r="HC276" s="107"/>
      <c r="HD276" s="107"/>
      <c r="HE276" s="107"/>
      <c r="HF276" s="107"/>
      <c r="HG276" s="107"/>
      <c r="HH276" s="107"/>
      <c r="HI276" s="107"/>
      <c r="HJ276" s="107"/>
      <c r="HK276" s="107"/>
      <c r="HL276" s="107"/>
      <c r="HM276" s="107"/>
      <c r="HN276" s="107"/>
      <c r="HO276" s="107"/>
      <c r="HP276" s="107"/>
    </row>
    <row r="277" spans="1:224" ht="24" x14ac:dyDescent="0.25">
      <c r="A277" s="42" t="s">
        <v>1751</v>
      </c>
      <c r="B277" s="43" t="s">
        <v>290</v>
      </c>
      <c r="C277" s="58" t="s">
        <v>291</v>
      </c>
      <c r="D277" s="59" t="s">
        <v>292</v>
      </c>
      <c r="E277" s="73" t="s">
        <v>229</v>
      </c>
      <c r="F277" s="46">
        <v>80</v>
      </c>
      <c r="G277" s="47">
        <v>15.33</v>
      </c>
      <c r="H277" s="47">
        <v>17.923836000000001</v>
      </c>
      <c r="I277" s="47">
        <v>3.0175580000000002</v>
      </c>
      <c r="J277" s="47">
        <v>3.7212525256000006</v>
      </c>
      <c r="K277" s="47">
        <v>0</v>
      </c>
      <c r="L277" s="47">
        <v>0</v>
      </c>
      <c r="M277" s="48">
        <v>18.347557999999999</v>
      </c>
      <c r="N277" s="47">
        <v>21.645088525600002</v>
      </c>
      <c r="O277" s="47">
        <v>1467.8046399999998</v>
      </c>
      <c r="P277" s="49">
        <v>1731.6070820480002</v>
      </c>
      <c r="Q277" s="302">
        <f t="shared" si="4"/>
        <v>4.8943648715313033E-4</v>
      </c>
    </row>
    <row r="278" spans="1:224" ht="36" x14ac:dyDescent="0.2">
      <c r="A278" s="202" t="s">
        <v>1605</v>
      </c>
      <c r="B278" s="258" t="s">
        <v>907</v>
      </c>
      <c r="C278" s="268"/>
      <c r="D278" s="276" t="s">
        <v>1466</v>
      </c>
      <c r="E278" s="268" t="s">
        <v>42</v>
      </c>
      <c r="F278" s="260">
        <v>32</v>
      </c>
      <c r="G278" s="47">
        <v>38.9</v>
      </c>
      <c r="H278" s="47">
        <v>45.481879999999997</v>
      </c>
      <c r="I278" s="47">
        <v>6.0299999999999994</v>
      </c>
      <c r="J278" s="47">
        <v>7.4361959999999998</v>
      </c>
      <c r="K278" s="47">
        <v>0</v>
      </c>
      <c r="L278" s="47">
        <v>0</v>
      </c>
      <c r="M278" s="48">
        <v>44.93</v>
      </c>
      <c r="N278" s="47">
        <v>52.918075999999999</v>
      </c>
      <c r="O278" s="47">
        <v>1437.76</v>
      </c>
      <c r="P278" s="49">
        <v>1693.378432</v>
      </c>
      <c r="Q278" s="302">
        <f t="shared" si="4"/>
        <v>4.7863120899154508E-4</v>
      </c>
      <c r="R278" s="106"/>
      <c r="S278" s="106"/>
      <c r="T278" s="106"/>
      <c r="U278" s="106"/>
      <c r="V278" s="106"/>
      <c r="W278" s="106"/>
      <c r="X278" s="106"/>
      <c r="Y278" s="107"/>
      <c r="Z278" s="107"/>
      <c r="AA278" s="107"/>
      <c r="AB278" s="107"/>
      <c r="AC278" s="107"/>
      <c r="AD278" s="107"/>
      <c r="AE278" s="107"/>
      <c r="AF278" s="107"/>
      <c r="AG278" s="107"/>
      <c r="AH278" s="107"/>
      <c r="AI278" s="107"/>
      <c r="AJ278" s="107"/>
      <c r="AK278" s="107"/>
      <c r="AL278" s="107"/>
      <c r="AM278" s="107"/>
      <c r="AN278" s="107"/>
      <c r="AO278" s="107"/>
      <c r="AP278" s="107"/>
      <c r="AQ278" s="107"/>
      <c r="AR278" s="107"/>
      <c r="AS278" s="107"/>
      <c r="AT278" s="107"/>
      <c r="AU278" s="107"/>
      <c r="AV278" s="107"/>
      <c r="AW278" s="107"/>
      <c r="AX278" s="107"/>
      <c r="AY278" s="107"/>
      <c r="AZ278" s="107"/>
      <c r="BA278" s="107"/>
      <c r="BB278" s="107"/>
      <c r="BC278" s="107"/>
      <c r="BD278" s="107"/>
      <c r="BE278" s="107"/>
      <c r="BF278" s="107"/>
      <c r="BG278" s="107"/>
      <c r="BH278" s="107"/>
      <c r="BI278" s="107"/>
      <c r="BJ278" s="107"/>
      <c r="BK278" s="107"/>
      <c r="BL278" s="107"/>
      <c r="BM278" s="107"/>
      <c r="BN278" s="107"/>
      <c r="BO278" s="107"/>
      <c r="BP278" s="107"/>
      <c r="BQ278" s="107"/>
      <c r="BR278" s="107"/>
      <c r="BS278" s="107"/>
      <c r="BT278" s="107"/>
      <c r="BU278" s="107"/>
      <c r="BV278" s="107"/>
      <c r="BW278" s="107"/>
      <c r="BX278" s="107"/>
      <c r="BY278" s="107"/>
      <c r="BZ278" s="107"/>
      <c r="CA278" s="107"/>
      <c r="CB278" s="107"/>
      <c r="CC278" s="107"/>
      <c r="CD278" s="107"/>
      <c r="CE278" s="107"/>
      <c r="CF278" s="107"/>
      <c r="CG278" s="107"/>
      <c r="CH278" s="107"/>
      <c r="CI278" s="107"/>
      <c r="CJ278" s="107"/>
      <c r="CK278" s="107"/>
      <c r="CL278" s="107"/>
      <c r="CM278" s="107"/>
      <c r="CN278" s="107"/>
      <c r="CO278" s="107"/>
      <c r="CP278" s="107"/>
      <c r="CQ278" s="107"/>
      <c r="CR278" s="107"/>
      <c r="CS278" s="107"/>
      <c r="CT278" s="107"/>
      <c r="CU278" s="107"/>
      <c r="CV278" s="107"/>
      <c r="CW278" s="107"/>
      <c r="CX278" s="107"/>
      <c r="CY278" s="107"/>
      <c r="CZ278" s="107"/>
      <c r="DA278" s="107"/>
      <c r="DB278" s="107"/>
      <c r="DC278" s="107"/>
      <c r="DD278" s="107"/>
      <c r="DE278" s="107"/>
      <c r="DF278" s="107"/>
      <c r="DG278" s="107"/>
      <c r="DH278" s="107"/>
      <c r="DI278" s="107"/>
      <c r="DJ278" s="107"/>
      <c r="DK278" s="107"/>
      <c r="DL278" s="107"/>
      <c r="DM278" s="107"/>
      <c r="DN278" s="107"/>
      <c r="DO278" s="107"/>
      <c r="DP278" s="107"/>
      <c r="DQ278" s="107"/>
      <c r="DR278" s="107"/>
      <c r="DS278" s="107"/>
      <c r="DT278" s="107"/>
      <c r="DU278" s="107"/>
      <c r="DV278" s="107"/>
      <c r="DW278" s="107"/>
      <c r="DX278" s="107"/>
      <c r="DY278" s="107"/>
      <c r="DZ278" s="107"/>
      <c r="EA278" s="107"/>
      <c r="EB278" s="107"/>
      <c r="EC278" s="107"/>
      <c r="ED278" s="107"/>
      <c r="EE278" s="107"/>
      <c r="EF278" s="107"/>
      <c r="EG278" s="107"/>
      <c r="EH278" s="107"/>
      <c r="EI278" s="107"/>
      <c r="EJ278" s="107"/>
      <c r="EK278" s="107"/>
      <c r="EL278" s="107"/>
      <c r="EM278" s="107"/>
      <c r="EN278" s="107"/>
      <c r="EO278" s="107"/>
      <c r="EP278" s="107"/>
      <c r="EQ278" s="107"/>
      <c r="ER278" s="107"/>
      <c r="ES278" s="107"/>
      <c r="ET278" s="107"/>
      <c r="EU278" s="107"/>
      <c r="EV278" s="107"/>
      <c r="EW278" s="107"/>
      <c r="EX278" s="107"/>
      <c r="EY278" s="107"/>
      <c r="EZ278" s="107"/>
      <c r="FA278" s="107"/>
      <c r="FB278" s="107"/>
      <c r="FC278" s="107"/>
      <c r="FD278" s="107"/>
      <c r="FE278" s="107"/>
      <c r="FF278" s="107"/>
      <c r="FG278" s="107"/>
      <c r="FH278" s="107"/>
      <c r="FI278" s="107"/>
      <c r="FJ278" s="107"/>
      <c r="FK278" s="107"/>
      <c r="FL278" s="107"/>
      <c r="FM278" s="107"/>
      <c r="FN278" s="107"/>
      <c r="FO278" s="107"/>
      <c r="FP278" s="107"/>
      <c r="FQ278" s="107"/>
      <c r="FR278" s="107"/>
      <c r="FS278" s="107"/>
      <c r="FT278" s="107"/>
      <c r="FU278" s="107"/>
      <c r="FV278" s="107"/>
      <c r="FW278" s="107"/>
      <c r="FX278" s="107"/>
      <c r="FY278" s="107"/>
      <c r="FZ278" s="107"/>
      <c r="GA278" s="107"/>
      <c r="GB278" s="107"/>
      <c r="GC278" s="107"/>
      <c r="GD278" s="107"/>
      <c r="GE278" s="107"/>
      <c r="GF278" s="107"/>
      <c r="GG278" s="107"/>
      <c r="GH278" s="107"/>
      <c r="GI278" s="107"/>
      <c r="GJ278" s="107"/>
      <c r="GK278" s="107"/>
      <c r="GL278" s="107"/>
      <c r="GM278" s="107"/>
      <c r="GN278" s="107"/>
      <c r="GO278" s="107"/>
      <c r="GP278" s="107"/>
      <c r="GQ278" s="107"/>
      <c r="GR278" s="107"/>
      <c r="GS278" s="107"/>
      <c r="GT278" s="107"/>
      <c r="GU278" s="107"/>
      <c r="GV278" s="107"/>
      <c r="GW278" s="107"/>
      <c r="GX278" s="107"/>
      <c r="GY278" s="107"/>
      <c r="GZ278" s="107"/>
      <c r="HA278" s="107"/>
      <c r="HB278" s="107"/>
      <c r="HC278" s="107"/>
      <c r="HD278" s="107"/>
      <c r="HE278" s="107"/>
      <c r="HF278" s="107"/>
      <c r="HG278" s="107"/>
      <c r="HH278" s="107"/>
      <c r="HI278" s="107"/>
      <c r="HJ278" s="107"/>
      <c r="HK278" s="107"/>
      <c r="HL278" s="107"/>
      <c r="HM278" s="107"/>
      <c r="HN278" s="107"/>
      <c r="HO278" s="107"/>
      <c r="HP278" s="107"/>
    </row>
    <row r="279" spans="1:224" ht="24" x14ac:dyDescent="0.25">
      <c r="A279" s="42" t="s">
        <v>643</v>
      </c>
      <c r="B279" s="43" t="s">
        <v>1842</v>
      </c>
      <c r="C279" s="43"/>
      <c r="D279" s="44" t="s">
        <v>644</v>
      </c>
      <c r="E279" s="45" t="s">
        <v>7</v>
      </c>
      <c r="F279" s="46">
        <v>4.5288000000000004</v>
      </c>
      <c r="G279" s="47">
        <v>304.55</v>
      </c>
      <c r="H279" s="47">
        <v>356.07986</v>
      </c>
      <c r="I279" s="47">
        <v>14.219999999999999</v>
      </c>
      <c r="J279" s="47">
        <v>17.536103999999998</v>
      </c>
      <c r="K279" s="47">
        <v>0</v>
      </c>
      <c r="L279" s="47">
        <v>0</v>
      </c>
      <c r="M279" s="48">
        <v>318.77</v>
      </c>
      <c r="N279" s="47">
        <v>373.61596400000002</v>
      </c>
      <c r="O279" s="47">
        <v>1443.6455760000001</v>
      </c>
      <c r="P279" s="49">
        <v>1692.0319777632003</v>
      </c>
      <c r="Q279" s="302">
        <f t="shared" si="4"/>
        <v>4.7825063545462452E-4</v>
      </c>
    </row>
    <row r="280" spans="1:224" ht="24" x14ac:dyDescent="0.25">
      <c r="A280" s="42" t="s">
        <v>380</v>
      </c>
      <c r="B280" s="45" t="s">
        <v>1827</v>
      </c>
      <c r="C280" s="82"/>
      <c r="D280" s="59" t="s">
        <v>613</v>
      </c>
      <c r="E280" s="73" t="s">
        <v>7</v>
      </c>
      <c r="F280" s="46">
        <v>38.489999999999995</v>
      </c>
      <c r="G280" s="47">
        <v>22.220000000000002</v>
      </c>
      <c r="H280" s="47">
        <v>25.979624000000005</v>
      </c>
      <c r="I280" s="47">
        <v>14.07</v>
      </c>
      <c r="J280" s="47">
        <v>17.351124000000002</v>
      </c>
      <c r="K280" s="47">
        <v>0</v>
      </c>
      <c r="L280" s="47">
        <v>0</v>
      </c>
      <c r="M280" s="48">
        <v>36.290000000000006</v>
      </c>
      <c r="N280" s="47">
        <v>43.330748000000007</v>
      </c>
      <c r="O280" s="47">
        <v>1396.8021000000001</v>
      </c>
      <c r="P280" s="49">
        <v>1667.80049052</v>
      </c>
      <c r="Q280" s="302">
        <f t="shared" si="4"/>
        <v>4.7140163713522455E-4</v>
      </c>
    </row>
    <row r="281" spans="1:224" ht="36" x14ac:dyDescent="0.25">
      <c r="A281" s="42" t="s">
        <v>764</v>
      </c>
      <c r="B281" s="43" t="s">
        <v>768</v>
      </c>
      <c r="C281" s="45"/>
      <c r="D281" s="54" t="s">
        <v>769</v>
      </c>
      <c r="E281" s="45" t="s">
        <v>36</v>
      </c>
      <c r="F281" s="46">
        <v>11</v>
      </c>
      <c r="G281" s="47">
        <v>112.96999999999998</v>
      </c>
      <c r="H281" s="47">
        <v>132.08452399999999</v>
      </c>
      <c r="I281" s="47">
        <v>15.70251</v>
      </c>
      <c r="J281" s="47">
        <v>19.364335332000003</v>
      </c>
      <c r="K281" s="47">
        <v>0</v>
      </c>
      <c r="L281" s="47">
        <v>0</v>
      </c>
      <c r="M281" s="48">
        <v>128.67250999999999</v>
      </c>
      <c r="N281" s="47">
        <v>151.44885933199998</v>
      </c>
      <c r="O281" s="47">
        <v>1415.39761</v>
      </c>
      <c r="P281" s="49">
        <v>1665.9374526519998</v>
      </c>
      <c r="Q281" s="302">
        <f t="shared" si="4"/>
        <v>4.7087505190754759E-4</v>
      </c>
    </row>
    <row r="282" spans="1:224" ht="48" x14ac:dyDescent="0.25">
      <c r="A282" s="102" t="s">
        <v>1369</v>
      </c>
      <c r="B282" s="103" t="s">
        <v>1104</v>
      </c>
      <c r="C282" s="110"/>
      <c r="D282" s="105" t="s">
        <v>714</v>
      </c>
      <c r="E282" s="95" t="s">
        <v>42</v>
      </c>
      <c r="F282" s="97">
        <v>1</v>
      </c>
      <c r="G282" s="241">
        <v>1367.7700000000002</v>
      </c>
      <c r="H282" s="242">
        <v>1599.1966840000002</v>
      </c>
      <c r="I282" s="241">
        <v>33.56</v>
      </c>
      <c r="J282" s="242">
        <v>41.386192000000008</v>
      </c>
      <c r="K282" s="241">
        <v>0</v>
      </c>
      <c r="L282" s="242">
        <v>0</v>
      </c>
      <c r="M282" s="243">
        <v>1401.3300000000002</v>
      </c>
      <c r="N282" s="242">
        <v>1640.5828760000002</v>
      </c>
      <c r="O282" s="47">
        <v>1401.3300000000002</v>
      </c>
      <c r="P282" s="49">
        <v>1640.5828760000002</v>
      </c>
      <c r="Q282" s="302">
        <f t="shared" si="4"/>
        <v>4.6370861382903579E-4</v>
      </c>
    </row>
    <row r="283" spans="1:224" ht="24" x14ac:dyDescent="0.25">
      <c r="A283" s="42" t="s">
        <v>1754</v>
      </c>
      <c r="B283" s="80" t="s">
        <v>570</v>
      </c>
      <c r="C283" s="58" t="s">
        <v>1499</v>
      </c>
      <c r="D283" s="59" t="s">
        <v>571</v>
      </c>
      <c r="E283" s="73" t="s">
        <v>229</v>
      </c>
      <c r="F283" s="46">
        <v>101.25</v>
      </c>
      <c r="G283" s="47">
        <v>12.568533999999998</v>
      </c>
      <c r="H283" s="47">
        <v>14.695129952799999</v>
      </c>
      <c r="I283" s="47">
        <v>1.050548</v>
      </c>
      <c r="J283" s="47">
        <v>1.2955357936</v>
      </c>
      <c r="K283" s="47">
        <v>0</v>
      </c>
      <c r="L283" s="47">
        <v>0</v>
      </c>
      <c r="M283" s="48">
        <v>13.619081999999999</v>
      </c>
      <c r="N283" s="47">
        <v>15.990665746399998</v>
      </c>
      <c r="O283" s="47">
        <v>1378.9320524999998</v>
      </c>
      <c r="P283" s="49">
        <v>1619.0549068229998</v>
      </c>
      <c r="Q283" s="302">
        <f t="shared" si="4"/>
        <v>4.5762376137101159E-4</v>
      </c>
    </row>
    <row r="284" spans="1:224" ht="24" x14ac:dyDescent="0.25">
      <c r="A284" s="42" t="s">
        <v>66</v>
      </c>
      <c r="B284" s="43" t="s">
        <v>220</v>
      </c>
      <c r="C284" s="45" t="s">
        <v>221</v>
      </c>
      <c r="D284" s="59" t="s">
        <v>222</v>
      </c>
      <c r="E284" s="46" t="s">
        <v>180</v>
      </c>
      <c r="F284" s="46">
        <v>4.3115000000000006</v>
      </c>
      <c r="G284" s="47">
        <v>254.1986</v>
      </c>
      <c r="H284" s="47">
        <v>297.20900311999998</v>
      </c>
      <c r="I284" s="47">
        <v>62.7714</v>
      </c>
      <c r="J284" s="47">
        <v>77.409690480000009</v>
      </c>
      <c r="K284" s="47">
        <v>0</v>
      </c>
      <c r="L284" s="47">
        <v>0</v>
      </c>
      <c r="M284" s="48">
        <v>316.97000000000003</v>
      </c>
      <c r="N284" s="47">
        <v>374.61869359999997</v>
      </c>
      <c r="O284" s="47">
        <v>1366.6161550000004</v>
      </c>
      <c r="P284" s="49">
        <v>1615.1684974564</v>
      </c>
      <c r="Q284" s="302">
        <f t="shared" si="4"/>
        <v>4.5652527282372639E-4</v>
      </c>
    </row>
    <row r="285" spans="1:224" ht="15" x14ac:dyDescent="0.25">
      <c r="A285" s="42" t="s">
        <v>348</v>
      </c>
      <c r="B285" s="80" t="s">
        <v>349</v>
      </c>
      <c r="C285" s="81" t="s">
        <v>350</v>
      </c>
      <c r="D285" s="59" t="s">
        <v>351</v>
      </c>
      <c r="E285" s="73" t="s">
        <v>9</v>
      </c>
      <c r="F285" s="46">
        <v>48.160000000000011</v>
      </c>
      <c r="G285" s="47">
        <v>21.47579</v>
      </c>
      <c r="H285" s="47">
        <v>25.109493667999999</v>
      </c>
      <c r="I285" s="47">
        <v>6.571453268</v>
      </c>
      <c r="J285" s="47">
        <v>8.1039161700975999</v>
      </c>
      <c r="K285" s="47">
        <v>0</v>
      </c>
      <c r="L285" s="47">
        <v>0</v>
      </c>
      <c r="M285" s="48">
        <v>28.047243267999999</v>
      </c>
      <c r="N285" s="47">
        <v>33.213409838097597</v>
      </c>
      <c r="O285" s="47">
        <v>1350.7552357868803</v>
      </c>
      <c r="P285" s="49">
        <v>1599.5578178027806</v>
      </c>
      <c r="Q285" s="302">
        <f t="shared" si="4"/>
        <v>4.521129345450542E-4</v>
      </c>
    </row>
    <row r="286" spans="1:224" ht="15" x14ac:dyDescent="0.25">
      <c r="A286" s="42" t="s">
        <v>1679</v>
      </c>
      <c r="B286" s="45" t="s">
        <v>1558</v>
      </c>
      <c r="C286" s="45"/>
      <c r="D286" s="44" t="s">
        <v>1559</v>
      </c>
      <c r="E286" s="45" t="s">
        <v>1531</v>
      </c>
      <c r="F286" s="46">
        <v>13</v>
      </c>
      <c r="G286" s="47">
        <v>99.291399999999996</v>
      </c>
      <c r="H286" s="47">
        <v>116.09150488</v>
      </c>
      <c r="I286" s="47">
        <v>4.7880000000000003</v>
      </c>
      <c r="J286" s="47">
        <v>5.904561600000001</v>
      </c>
      <c r="K286" s="47">
        <v>0</v>
      </c>
      <c r="L286" s="47">
        <v>0</v>
      </c>
      <c r="M286" s="48">
        <v>104.07939999999999</v>
      </c>
      <c r="N286" s="47">
        <v>121.99606648</v>
      </c>
      <c r="O286" s="47">
        <v>1353.0321999999999</v>
      </c>
      <c r="P286" s="49">
        <v>1585.9488642399999</v>
      </c>
      <c r="Q286" s="302">
        <f t="shared" si="4"/>
        <v>4.4826638153966933E-4</v>
      </c>
    </row>
    <row r="287" spans="1:224" ht="24" x14ac:dyDescent="0.25">
      <c r="A287" s="42" t="s">
        <v>1761</v>
      </c>
      <c r="B287" s="43" t="s">
        <v>808</v>
      </c>
      <c r="C287" s="58"/>
      <c r="D287" s="59" t="s">
        <v>810</v>
      </c>
      <c r="E287" s="46" t="s">
        <v>809</v>
      </c>
      <c r="F287" s="46">
        <v>1.1604937500000001</v>
      </c>
      <c r="G287" s="47">
        <v>321.72361500000005</v>
      </c>
      <c r="H287" s="47">
        <v>376.15925065800008</v>
      </c>
      <c r="I287" s="47">
        <v>799.86911500000008</v>
      </c>
      <c r="J287" s="47">
        <v>986.39859261800018</v>
      </c>
      <c r="K287" s="47">
        <v>0</v>
      </c>
      <c r="L287" s="47">
        <v>0</v>
      </c>
      <c r="M287" s="48">
        <v>1121.5927300000001</v>
      </c>
      <c r="N287" s="47">
        <v>1362.5578432760003</v>
      </c>
      <c r="O287" s="47">
        <v>1301.6013532104378</v>
      </c>
      <c r="P287" s="49">
        <v>1581.239861135278</v>
      </c>
      <c r="Q287" s="302">
        <f t="shared" si="4"/>
        <v>4.4693538794333775E-4</v>
      </c>
    </row>
    <row r="288" spans="1:224" ht="24" x14ac:dyDescent="0.25">
      <c r="A288" s="102" t="s">
        <v>1431</v>
      </c>
      <c r="B288" s="103" t="s">
        <v>1242</v>
      </c>
      <c r="C288" s="110"/>
      <c r="D288" s="105" t="s">
        <v>1116</v>
      </c>
      <c r="E288" s="95" t="s">
        <v>9</v>
      </c>
      <c r="F288" s="97">
        <v>20</v>
      </c>
      <c r="G288" s="241">
        <v>58.79</v>
      </c>
      <c r="H288" s="242">
        <v>68.737268</v>
      </c>
      <c r="I288" s="241">
        <v>8.2100000000000009</v>
      </c>
      <c r="J288" s="242">
        <v>10.124572000000002</v>
      </c>
      <c r="K288" s="241">
        <v>0</v>
      </c>
      <c r="L288" s="242">
        <v>0</v>
      </c>
      <c r="M288" s="243">
        <v>67</v>
      </c>
      <c r="N288" s="242">
        <v>78.861840000000001</v>
      </c>
      <c r="O288" s="47">
        <v>1340</v>
      </c>
      <c r="P288" s="49">
        <v>1577.2368000000001</v>
      </c>
      <c r="Q288" s="302">
        <f t="shared" si="4"/>
        <v>4.4580392792551869E-4</v>
      </c>
    </row>
    <row r="289" spans="1:224" ht="24" x14ac:dyDescent="0.25">
      <c r="A289" s="42" t="s">
        <v>1644</v>
      </c>
      <c r="B289" s="43" t="s">
        <v>792</v>
      </c>
      <c r="C289" s="45" t="s">
        <v>1479</v>
      </c>
      <c r="D289" s="44" t="s">
        <v>846</v>
      </c>
      <c r="E289" s="45" t="s">
        <v>42</v>
      </c>
      <c r="F289" s="46">
        <v>2</v>
      </c>
      <c r="G289" s="47">
        <v>633.55000000000007</v>
      </c>
      <c r="H289" s="47">
        <v>740.74666000000013</v>
      </c>
      <c r="I289" s="47">
        <v>38.799999999999997</v>
      </c>
      <c r="J289" s="47">
        <v>47.84816</v>
      </c>
      <c r="K289" s="47">
        <v>0</v>
      </c>
      <c r="L289" s="47">
        <v>0</v>
      </c>
      <c r="M289" s="48">
        <v>672.35</v>
      </c>
      <c r="N289" s="47">
        <v>788.59482000000014</v>
      </c>
      <c r="O289" s="47">
        <v>1344.7</v>
      </c>
      <c r="P289" s="49">
        <v>1577.1896400000003</v>
      </c>
      <c r="Q289" s="302">
        <f t="shared" si="4"/>
        <v>4.4579059821292201E-4</v>
      </c>
    </row>
    <row r="290" spans="1:224" ht="36" x14ac:dyDescent="0.25">
      <c r="A290" s="42" t="s">
        <v>1636</v>
      </c>
      <c r="B290" s="43" t="s">
        <v>785</v>
      </c>
      <c r="C290" s="45" t="s">
        <v>786</v>
      </c>
      <c r="D290" s="44" t="s">
        <v>787</v>
      </c>
      <c r="E290" s="45" t="s">
        <v>42</v>
      </c>
      <c r="F290" s="46">
        <v>7</v>
      </c>
      <c r="G290" s="47">
        <v>178.52999999999997</v>
      </c>
      <c r="H290" s="47">
        <v>208.73727599999998</v>
      </c>
      <c r="I290" s="47">
        <v>13.29</v>
      </c>
      <c r="J290" s="47">
        <v>16.389227999999999</v>
      </c>
      <c r="K290" s="47">
        <v>0</v>
      </c>
      <c r="L290" s="47">
        <v>0</v>
      </c>
      <c r="M290" s="48">
        <v>191.81999999999996</v>
      </c>
      <c r="N290" s="47">
        <v>225.12650399999998</v>
      </c>
      <c r="O290" s="47">
        <v>1342.7399999999998</v>
      </c>
      <c r="P290" s="49">
        <v>1575.8855279999998</v>
      </c>
      <c r="Q290" s="302">
        <f t="shared" si="4"/>
        <v>4.454219926541023E-4</v>
      </c>
    </row>
    <row r="291" spans="1:224" ht="36" x14ac:dyDescent="0.2">
      <c r="A291" s="102" t="s">
        <v>1355</v>
      </c>
      <c r="B291" s="103" t="s">
        <v>1078</v>
      </c>
      <c r="C291" s="94"/>
      <c r="D291" s="105" t="s">
        <v>1079</v>
      </c>
      <c r="E291" s="95" t="s">
        <v>1046</v>
      </c>
      <c r="F291" s="97">
        <v>15</v>
      </c>
      <c r="G291" s="241">
        <v>77.98</v>
      </c>
      <c r="H291" s="242">
        <v>91.174216000000001</v>
      </c>
      <c r="I291" s="241">
        <v>11.1</v>
      </c>
      <c r="J291" s="242">
        <v>13.68852</v>
      </c>
      <c r="K291" s="241">
        <v>0</v>
      </c>
      <c r="L291" s="242">
        <v>0</v>
      </c>
      <c r="M291" s="243">
        <v>89.08</v>
      </c>
      <c r="N291" s="242">
        <v>104.862736</v>
      </c>
      <c r="O291" s="47">
        <v>1336.2</v>
      </c>
      <c r="P291" s="49">
        <v>1572.9410399999999</v>
      </c>
      <c r="Q291" s="302">
        <f t="shared" si="4"/>
        <v>4.4458973695468576E-4</v>
      </c>
      <c r="W291" s="98"/>
      <c r="X291" s="98"/>
      <c r="Y291" s="98"/>
      <c r="Z291" s="98"/>
      <c r="AA291" s="98"/>
      <c r="AB291" s="98"/>
      <c r="AC291" s="98"/>
      <c r="AD291" s="98"/>
      <c r="AE291" s="98"/>
      <c r="AF291" s="98"/>
      <c r="AG291" s="98"/>
      <c r="AH291" s="98"/>
      <c r="AI291" s="98"/>
      <c r="AJ291" s="98"/>
      <c r="AK291" s="98"/>
      <c r="AL291" s="98"/>
      <c r="AM291" s="98"/>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8"/>
      <c r="BR291" s="98"/>
      <c r="BS291" s="98"/>
      <c r="BT291" s="98"/>
      <c r="BU291" s="98"/>
      <c r="BV291" s="98"/>
      <c r="BW291" s="98"/>
      <c r="BX291" s="98"/>
      <c r="BY291" s="98"/>
      <c r="BZ291" s="98"/>
      <c r="CA291" s="98"/>
      <c r="CB291" s="98"/>
      <c r="CC291" s="98"/>
      <c r="CD291" s="98"/>
      <c r="CE291" s="98"/>
      <c r="CF291" s="98"/>
      <c r="CG291" s="98"/>
      <c r="CH291" s="98"/>
      <c r="CI291" s="98"/>
      <c r="CJ291" s="98"/>
      <c r="CK291" s="98"/>
      <c r="CL291" s="98"/>
      <c r="CM291" s="98"/>
      <c r="CN291" s="98"/>
      <c r="CO291" s="98"/>
      <c r="CP291" s="98"/>
      <c r="CQ291" s="98"/>
      <c r="CR291" s="98"/>
      <c r="CS291" s="98"/>
      <c r="CT291" s="98"/>
      <c r="CU291" s="98"/>
      <c r="CV291" s="98"/>
      <c r="CW291" s="98"/>
      <c r="CX291" s="98"/>
      <c r="CY291" s="98"/>
      <c r="CZ291" s="98"/>
      <c r="DA291" s="98"/>
      <c r="DB291" s="98"/>
      <c r="DC291" s="98"/>
      <c r="DD291" s="98"/>
      <c r="DE291" s="98"/>
      <c r="DF291" s="98"/>
      <c r="DG291" s="98"/>
      <c r="DH291" s="98"/>
      <c r="DI291" s="98"/>
      <c r="DJ291" s="98"/>
      <c r="DK291" s="98"/>
      <c r="DL291" s="98"/>
      <c r="DM291" s="98"/>
      <c r="DN291" s="98"/>
      <c r="DO291" s="98"/>
      <c r="DP291" s="98"/>
      <c r="DQ291" s="98"/>
      <c r="DR291" s="98"/>
      <c r="DS291" s="98"/>
      <c r="DT291" s="98"/>
      <c r="DU291" s="98"/>
      <c r="DV291" s="98"/>
      <c r="DW291" s="98"/>
      <c r="DX291" s="98"/>
      <c r="DY291" s="98"/>
      <c r="DZ291" s="98"/>
      <c r="EA291" s="98"/>
      <c r="EB291" s="98"/>
      <c r="EC291" s="98"/>
      <c r="ED291" s="98"/>
      <c r="EE291" s="98"/>
      <c r="EF291" s="98"/>
      <c r="EG291" s="98"/>
      <c r="EH291" s="98"/>
      <c r="EI291" s="98"/>
      <c r="EJ291" s="98"/>
      <c r="EK291" s="98"/>
      <c r="EL291" s="98"/>
      <c r="EM291" s="98"/>
      <c r="EN291" s="98"/>
      <c r="EO291" s="98"/>
      <c r="EP291" s="98"/>
      <c r="EQ291" s="98"/>
      <c r="ER291" s="98"/>
      <c r="ES291" s="98"/>
      <c r="ET291" s="98"/>
      <c r="EU291" s="98"/>
      <c r="EV291" s="98"/>
      <c r="EW291" s="98"/>
      <c r="EX291" s="98"/>
      <c r="EY291" s="98"/>
      <c r="EZ291" s="98"/>
      <c r="FA291" s="98"/>
      <c r="FB291" s="98"/>
      <c r="FC291" s="98"/>
      <c r="FD291" s="98"/>
      <c r="FE291" s="98"/>
      <c r="FF291" s="98"/>
      <c r="FG291" s="98"/>
      <c r="FH291" s="98"/>
      <c r="FI291" s="98"/>
      <c r="FJ291" s="98"/>
      <c r="FK291" s="98"/>
      <c r="FL291" s="98"/>
      <c r="FM291" s="98"/>
      <c r="FN291" s="98"/>
      <c r="FO291" s="98"/>
      <c r="FP291" s="98"/>
      <c r="FQ291" s="98"/>
      <c r="FR291" s="98"/>
      <c r="FS291" s="98"/>
      <c r="FT291" s="98"/>
      <c r="FU291" s="98"/>
      <c r="FV291" s="98"/>
      <c r="FW291" s="98"/>
      <c r="FX291" s="98"/>
      <c r="FY291" s="98"/>
      <c r="FZ291" s="98"/>
      <c r="GA291" s="98"/>
      <c r="GB291" s="98"/>
      <c r="GC291" s="98"/>
      <c r="GD291" s="98"/>
      <c r="GE291" s="98"/>
      <c r="GF291" s="98"/>
      <c r="GG291" s="98"/>
      <c r="GH291" s="98"/>
      <c r="GI291" s="98"/>
      <c r="GJ291" s="98"/>
      <c r="GK291" s="98"/>
      <c r="GL291" s="98"/>
      <c r="GM291" s="98"/>
      <c r="GN291" s="98"/>
      <c r="GO291" s="98"/>
      <c r="GP291" s="98"/>
      <c r="GQ291" s="98"/>
      <c r="GR291" s="98"/>
      <c r="GS291" s="98"/>
      <c r="GT291" s="98"/>
      <c r="GU291" s="98"/>
      <c r="GV291" s="98"/>
      <c r="GW291" s="98"/>
      <c r="GX291" s="98"/>
      <c r="GY291" s="98"/>
      <c r="GZ291" s="98"/>
      <c r="HA291" s="98"/>
      <c r="HB291" s="98"/>
      <c r="HC291" s="98"/>
      <c r="HD291" s="98"/>
      <c r="HE291" s="98"/>
      <c r="HF291" s="98"/>
      <c r="HG291" s="98"/>
      <c r="HH291" s="98"/>
      <c r="HI291" s="98"/>
      <c r="HJ291" s="98"/>
      <c r="HK291" s="98"/>
      <c r="HL291" s="98"/>
      <c r="HM291" s="98"/>
      <c r="HN291" s="98"/>
      <c r="HO291" s="98"/>
      <c r="HP291" s="98"/>
    </row>
    <row r="292" spans="1:224" ht="36" x14ac:dyDescent="0.25">
      <c r="A292" s="102" t="s">
        <v>1374</v>
      </c>
      <c r="B292" s="93" t="s">
        <v>1113</v>
      </c>
      <c r="C292" s="110"/>
      <c r="D292" s="105" t="s">
        <v>1114</v>
      </c>
      <c r="E292" s="95" t="s">
        <v>9</v>
      </c>
      <c r="F292" s="97">
        <v>176.15</v>
      </c>
      <c r="G292" s="241">
        <v>5.73</v>
      </c>
      <c r="H292" s="242">
        <v>6.6995160000000009</v>
      </c>
      <c r="I292" s="241">
        <v>1.69</v>
      </c>
      <c r="J292" s="242">
        <v>2.0841080000000001</v>
      </c>
      <c r="K292" s="241">
        <v>0</v>
      </c>
      <c r="L292" s="242">
        <v>0</v>
      </c>
      <c r="M292" s="243">
        <v>7.42</v>
      </c>
      <c r="N292" s="242">
        <v>8.7836240000000014</v>
      </c>
      <c r="O292" s="47">
        <v>1307.0330000000001</v>
      </c>
      <c r="P292" s="49">
        <v>1547.2353676000002</v>
      </c>
      <c r="Q292" s="302">
        <f t="shared" si="4"/>
        <v>4.3732406212013559E-4</v>
      </c>
    </row>
    <row r="293" spans="1:224" ht="24" x14ac:dyDescent="0.25">
      <c r="A293" s="72" t="s">
        <v>241</v>
      </c>
      <c r="B293" s="43" t="s">
        <v>1800</v>
      </c>
      <c r="C293" s="58" t="s">
        <v>1801</v>
      </c>
      <c r="D293" s="59" t="s">
        <v>179</v>
      </c>
      <c r="E293" s="46" t="s">
        <v>180</v>
      </c>
      <c r="F293" s="46">
        <v>99.884193499999981</v>
      </c>
      <c r="G293" s="47">
        <v>5.9777839999999998</v>
      </c>
      <c r="H293" s="47">
        <v>6.9892250528000002</v>
      </c>
      <c r="I293" s="47">
        <v>6.7690049999999999</v>
      </c>
      <c r="J293" s="47">
        <v>8.3475369659999998</v>
      </c>
      <c r="K293" s="47">
        <v>0</v>
      </c>
      <c r="L293" s="47">
        <v>0</v>
      </c>
      <c r="M293" s="48">
        <v>12.746789</v>
      </c>
      <c r="N293" s="47">
        <v>15.3367620188</v>
      </c>
      <c r="O293" s="47">
        <v>1273.2027389796713</v>
      </c>
      <c r="P293" s="49">
        <v>1531.9001051492696</v>
      </c>
      <c r="Q293" s="302">
        <f t="shared" si="4"/>
        <v>4.3298957015526105E-4</v>
      </c>
    </row>
    <row r="294" spans="1:224" ht="36" x14ac:dyDescent="0.25">
      <c r="A294" s="42" t="s">
        <v>1673</v>
      </c>
      <c r="B294" s="45" t="s">
        <v>1546</v>
      </c>
      <c r="C294" s="45"/>
      <c r="D294" s="44" t="s">
        <v>1547</v>
      </c>
      <c r="E294" s="45" t="s">
        <v>1531</v>
      </c>
      <c r="F294" s="46">
        <v>9</v>
      </c>
      <c r="G294" s="47">
        <v>129.12950000000001</v>
      </c>
      <c r="H294" s="47">
        <v>150.97821140000002</v>
      </c>
      <c r="I294" s="47">
        <v>15.523000000000001</v>
      </c>
      <c r="J294" s="47">
        <v>19.142963600000002</v>
      </c>
      <c r="K294" s="47">
        <v>0</v>
      </c>
      <c r="L294" s="47">
        <v>0</v>
      </c>
      <c r="M294" s="48">
        <v>144.6525</v>
      </c>
      <c r="N294" s="47">
        <v>170.12117500000002</v>
      </c>
      <c r="O294" s="47">
        <v>1301.8724999999999</v>
      </c>
      <c r="P294" s="49">
        <v>1531.0905750000002</v>
      </c>
      <c r="Q294" s="302">
        <f t="shared" si="4"/>
        <v>4.3276075751259483E-4</v>
      </c>
    </row>
    <row r="295" spans="1:224" s="98" customFormat="1" ht="72" x14ac:dyDescent="0.2">
      <c r="A295" s="42" t="s">
        <v>1957</v>
      </c>
      <c r="B295" s="43" t="s">
        <v>1872</v>
      </c>
      <c r="C295" s="51"/>
      <c r="D295" s="44" t="s">
        <v>665</v>
      </c>
      <c r="E295" s="73" t="s">
        <v>8</v>
      </c>
      <c r="F295" s="87">
        <v>1</v>
      </c>
      <c r="G295" s="47">
        <v>765.23</v>
      </c>
      <c r="H295" s="47">
        <v>894.70691599999998</v>
      </c>
      <c r="I295" s="47">
        <v>510.15</v>
      </c>
      <c r="J295" s="47">
        <v>629.11698000000001</v>
      </c>
      <c r="K295" s="47">
        <v>0</v>
      </c>
      <c r="L295" s="47">
        <v>0</v>
      </c>
      <c r="M295" s="48">
        <v>1275.3800000000001</v>
      </c>
      <c r="N295" s="47">
        <v>1523.8238959999999</v>
      </c>
      <c r="O295" s="47">
        <v>1275.3800000000001</v>
      </c>
      <c r="P295" s="49">
        <v>1523.8238959999999</v>
      </c>
      <c r="Q295" s="302">
        <f t="shared" si="4"/>
        <v>4.3070684015460896E-4</v>
      </c>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c r="BA295" s="41"/>
      <c r="BB295" s="41"/>
      <c r="BC295" s="41"/>
      <c r="BD295" s="41"/>
      <c r="BE295" s="41"/>
      <c r="BF295" s="41"/>
      <c r="BG295" s="41"/>
      <c r="BH295" s="41"/>
      <c r="BI295" s="41"/>
      <c r="BJ295" s="41"/>
      <c r="BK295" s="41"/>
      <c r="BL295" s="41"/>
      <c r="BM295" s="41"/>
      <c r="BN295" s="41"/>
      <c r="BO295" s="41"/>
      <c r="BP295" s="41"/>
      <c r="BQ295" s="41"/>
      <c r="BR295" s="41"/>
      <c r="BS295" s="41"/>
      <c r="BT295" s="41"/>
      <c r="BU295" s="41"/>
      <c r="BV295" s="41"/>
      <c r="BW295" s="41"/>
      <c r="BX295" s="41"/>
      <c r="BY295" s="41"/>
      <c r="BZ295" s="41"/>
      <c r="CA295" s="41"/>
      <c r="CB295" s="41"/>
      <c r="CC295" s="41"/>
      <c r="CD295" s="41"/>
      <c r="CE295" s="41"/>
      <c r="CF295" s="41"/>
      <c r="CG295" s="41"/>
      <c r="CH295" s="41"/>
      <c r="CI295" s="41"/>
      <c r="CJ295" s="41"/>
      <c r="CK295" s="41"/>
      <c r="CL295" s="41"/>
      <c r="CM295" s="41"/>
      <c r="CN295" s="41"/>
      <c r="CO295" s="41"/>
      <c r="CP295" s="41"/>
      <c r="CQ295" s="41"/>
      <c r="CR295" s="41"/>
      <c r="CS295" s="41"/>
      <c r="CT295" s="41"/>
      <c r="CU295" s="41"/>
      <c r="CV295" s="41"/>
      <c r="CW295" s="41"/>
      <c r="CX295" s="41"/>
      <c r="CY295" s="41"/>
      <c r="CZ295" s="41"/>
      <c r="DA295" s="41"/>
      <c r="DB295" s="41"/>
      <c r="DC295" s="41"/>
      <c r="DD295" s="41"/>
      <c r="DE295" s="41"/>
      <c r="DF295" s="41"/>
      <c r="DG295" s="41"/>
      <c r="DH295" s="41"/>
      <c r="DI295" s="41"/>
      <c r="DJ295" s="41"/>
      <c r="DK295" s="41"/>
      <c r="DL295" s="41"/>
      <c r="DM295" s="41"/>
      <c r="DN295" s="41"/>
      <c r="DO295" s="41"/>
      <c r="DP295" s="41"/>
      <c r="DQ295" s="41"/>
      <c r="DR295" s="41"/>
      <c r="DS295" s="41"/>
      <c r="DT295" s="41"/>
      <c r="DU295" s="41"/>
      <c r="DV295" s="41"/>
      <c r="DW295" s="41"/>
      <c r="DX295" s="41"/>
      <c r="DY295" s="41"/>
      <c r="DZ295" s="41"/>
      <c r="EA295" s="41"/>
      <c r="EB295" s="41"/>
      <c r="EC295" s="41"/>
      <c r="ED295" s="41"/>
      <c r="EE295" s="41"/>
      <c r="EF295" s="41"/>
      <c r="EG295" s="41"/>
      <c r="EH295" s="41"/>
      <c r="EI295" s="41"/>
      <c r="EJ295" s="41"/>
      <c r="EK295" s="41"/>
      <c r="EL295" s="41"/>
      <c r="EM295" s="41"/>
      <c r="EN295" s="41"/>
      <c r="EO295" s="41"/>
      <c r="EP295" s="41"/>
      <c r="EQ295" s="41"/>
      <c r="ER295" s="41"/>
      <c r="ES295" s="41"/>
      <c r="ET295" s="41"/>
      <c r="EU295" s="41"/>
      <c r="EV295" s="41"/>
      <c r="EW295" s="41"/>
      <c r="EX295" s="41"/>
      <c r="EY295" s="41"/>
      <c r="EZ295" s="41"/>
      <c r="FA295" s="41"/>
      <c r="FB295" s="41"/>
      <c r="FC295" s="41"/>
      <c r="FD295" s="41"/>
      <c r="FE295" s="41"/>
      <c r="FF295" s="41"/>
      <c r="FG295" s="41"/>
      <c r="FH295" s="41"/>
      <c r="FI295" s="41"/>
      <c r="FJ295" s="41"/>
      <c r="FK295" s="41"/>
      <c r="FL295" s="41"/>
      <c r="FM295" s="41"/>
      <c r="FN295" s="41"/>
      <c r="FO295" s="41"/>
      <c r="FP295" s="41"/>
      <c r="FQ295" s="41"/>
      <c r="FR295" s="41"/>
      <c r="FS295" s="41"/>
      <c r="FT295" s="41"/>
      <c r="FU295" s="41"/>
      <c r="FV295" s="41"/>
      <c r="FW295" s="41"/>
      <c r="FX295" s="41"/>
      <c r="FY295" s="41"/>
      <c r="FZ295" s="41"/>
      <c r="GA295" s="41"/>
      <c r="GB295" s="41"/>
      <c r="GC295" s="41"/>
      <c r="GD295" s="41"/>
      <c r="GE295" s="41"/>
      <c r="GF295" s="41"/>
      <c r="GG295" s="41"/>
      <c r="GH295" s="41"/>
      <c r="GI295" s="41"/>
      <c r="GJ295" s="41"/>
      <c r="GK295" s="41"/>
      <c r="GL295" s="41"/>
      <c r="GM295" s="41"/>
      <c r="GN295" s="41"/>
      <c r="GO295" s="41"/>
      <c r="GP295" s="41"/>
      <c r="GQ295" s="41"/>
      <c r="GR295" s="41"/>
      <c r="GS295" s="41"/>
      <c r="GT295" s="41"/>
      <c r="GU295" s="41"/>
      <c r="GV295" s="41"/>
      <c r="GW295" s="41"/>
      <c r="GX295" s="41"/>
      <c r="GY295" s="41"/>
      <c r="GZ295" s="41"/>
      <c r="HA295" s="41"/>
      <c r="HB295" s="41"/>
      <c r="HC295" s="41"/>
      <c r="HD295" s="41"/>
      <c r="HE295" s="41"/>
      <c r="HF295" s="41"/>
      <c r="HG295" s="41"/>
      <c r="HH295" s="41"/>
      <c r="HI295" s="41"/>
      <c r="HJ295" s="41"/>
      <c r="HK295" s="41"/>
      <c r="HL295" s="41"/>
      <c r="HM295" s="41"/>
      <c r="HN295" s="41"/>
      <c r="HO295" s="41"/>
      <c r="HP295" s="41"/>
    </row>
    <row r="296" spans="1:224" s="98" customFormat="1" ht="15" x14ac:dyDescent="0.2">
      <c r="A296" s="42" t="s">
        <v>1632</v>
      </c>
      <c r="B296" s="43" t="s">
        <v>777</v>
      </c>
      <c r="C296" s="45" t="s">
        <v>778</v>
      </c>
      <c r="D296" s="44" t="s">
        <v>656</v>
      </c>
      <c r="E296" s="45" t="s">
        <v>42</v>
      </c>
      <c r="F296" s="46">
        <v>2</v>
      </c>
      <c r="G296" s="47">
        <v>560.36979999999994</v>
      </c>
      <c r="H296" s="47">
        <v>655.18437015999996</v>
      </c>
      <c r="I296" s="47">
        <v>78.245400000000018</v>
      </c>
      <c r="J296" s="47">
        <v>96.492227280000023</v>
      </c>
      <c r="K296" s="47">
        <v>0</v>
      </c>
      <c r="L296" s="47">
        <v>0</v>
      </c>
      <c r="M296" s="48">
        <v>638.61519999999996</v>
      </c>
      <c r="N296" s="47">
        <v>751.67659744000002</v>
      </c>
      <c r="O296" s="47">
        <v>1277.2303999999999</v>
      </c>
      <c r="P296" s="49">
        <v>1503.35319488</v>
      </c>
      <c r="Q296" s="302">
        <f t="shared" si="4"/>
        <v>4.2492082313631141E-4</v>
      </c>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41"/>
      <c r="BL296" s="41"/>
      <c r="BM296" s="41"/>
      <c r="BN296" s="41"/>
      <c r="BO296" s="41"/>
      <c r="BP296" s="41"/>
      <c r="BQ296" s="41"/>
      <c r="BR296" s="41"/>
      <c r="BS296" s="41"/>
      <c r="BT296" s="41"/>
      <c r="BU296" s="41"/>
      <c r="BV296" s="41"/>
      <c r="BW296" s="41"/>
      <c r="BX296" s="41"/>
      <c r="BY296" s="41"/>
      <c r="BZ296" s="41"/>
      <c r="CA296" s="41"/>
      <c r="CB296" s="41"/>
      <c r="CC296" s="41"/>
      <c r="CD296" s="41"/>
      <c r="CE296" s="41"/>
      <c r="CF296" s="41"/>
      <c r="CG296" s="41"/>
      <c r="CH296" s="41"/>
      <c r="CI296" s="41"/>
      <c r="CJ296" s="41"/>
      <c r="CK296" s="41"/>
      <c r="CL296" s="41"/>
      <c r="CM296" s="41"/>
      <c r="CN296" s="41"/>
      <c r="CO296" s="41"/>
      <c r="CP296" s="41"/>
      <c r="CQ296" s="41"/>
      <c r="CR296" s="41"/>
      <c r="CS296" s="41"/>
      <c r="CT296" s="41"/>
      <c r="CU296" s="41"/>
      <c r="CV296" s="41"/>
      <c r="CW296" s="41"/>
      <c r="CX296" s="41"/>
      <c r="CY296" s="41"/>
      <c r="CZ296" s="41"/>
      <c r="DA296" s="41"/>
      <c r="DB296" s="41"/>
      <c r="DC296" s="41"/>
      <c r="DD296" s="41"/>
      <c r="DE296" s="41"/>
      <c r="DF296" s="41"/>
      <c r="DG296" s="41"/>
      <c r="DH296" s="41"/>
      <c r="DI296" s="41"/>
      <c r="DJ296" s="41"/>
      <c r="DK296" s="41"/>
      <c r="DL296" s="41"/>
      <c r="DM296" s="41"/>
      <c r="DN296" s="41"/>
      <c r="DO296" s="41"/>
      <c r="DP296" s="41"/>
      <c r="DQ296" s="41"/>
      <c r="DR296" s="41"/>
      <c r="DS296" s="41"/>
      <c r="DT296" s="41"/>
      <c r="DU296" s="41"/>
      <c r="DV296" s="41"/>
      <c r="DW296" s="41"/>
      <c r="DX296" s="41"/>
      <c r="DY296" s="41"/>
      <c r="DZ296" s="41"/>
      <c r="EA296" s="41"/>
      <c r="EB296" s="41"/>
      <c r="EC296" s="41"/>
      <c r="ED296" s="41"/>
      <c r="EE296" s="41"/>
      <c r="EF296" s="41"/>
      <c r="EG296" s="41"/>
      <c r="EH296" s="41"/>
      <c r="EI296" s="41"/>
      <c r="EJ296" s="41"/>
      <c r="EK296" s="41"/>
      <c r="EL296" s="41"/>
      <c r="EM296" s="41"/>
      <c r="EN296" s="41"/>
      <c r="EO296" s="41"/>
      <c r="EP296" s="41"/>
      <c r="EQ296" s="41"/>
      <c r="ER296" s="41"/>
      <c r="ES296" s="41"/>
      <c r="ET296" s="41"/>
      <c r="EU296" s="41"/>
      <c r="EV296" s="41"/>
      <c r="EW296" s="41"/>
      <c r="EX296" s="41"/>
      <c r="EY296" s="41"/>
      <c r="EZ296" s="41"/>
      <c r="FA296" s="41"/>
      <c r="FB296" s="41"/>
      <c r="FC296" s="41"/>
      <c r="FD296" s="41"/>
      <c r="FE296" s="41"/>
      <c r="FF296" s="41"/>
      <c r="FG296" s="41"/>
      <c r="FH296" s="41"/>
      <c r="FI296" s="41"/>
      <c r="FJ296" s="41"/>
      <c r="FK296" s="41"/>
      <c r="FL296" s="41"/>
      <c r="FM296" s="41"/>
      <c r="FN296" s="41"/>
      <c r="FO296" s="41"/>
      <c r="FP296" s="41"/>
      <c r="FQ296" s="41"/>
      <c r="FR296" s="41"/>
      <c r="FS296" s="41"/>
      <c r="FT296" s="41"/>
      <c r="FU296" s="41"/>
      <c r="FV296" s="41"/>
      <c r="FW296" s="41"/>
      <c r="FX296" s="41"/>
      <c r="FY296" s="41"/>
      <c r="FZ296" s="41"/>
      <c r="GA296" s="41"/>
      <c r="GB296" s="41"/>
      <c r="GC296" s="41"/>
      <c r="GD296" s="41"/>
      <c r="GE296" s="41"/>
      <c r="GF296" s="41"/>
      <c r="GG296" s="41"/>
      <c r="GH296" s="41"/>
      <c r="GI296" s="41"/>
      <c r="GJ296" s="41"/>
      <c r="GK296" s="41"/>
      <c r="GL296" s="41"/>
      <c r="GM296" s="41"/>
      <c r="GN296" s="41"/>
      <c r="GO296" s="41"/>
      <c r="GP296" s="41"/>
      <c r="GQ296" s="41"/>
      <c r="GR296" s="41"/>
      <c r="GS296" s="41"/>
      <c r="GT296" s="41"/>
      <c r="GU296" s="41"/>
      <c r="GV296" s="41"/>
      <c r="GW296" s="41"/>
      <c r="GX296" s="41"/>
      <c r="GY296" s="41"/>
      <c r="GZ296" s="41"/>
      <c r="HA296" s="41"/>
      <c r="HB296" s="41"/>
      <c r="HC296" s="41"/>
      <c r="HD296" s="41"/>
      <c r="HE296" s="41"/>
      <c r="HF296" s="41"/>
      <c r="HG296" s="41"/>
      <c r="HH296" s="41"/>
      <c r="HI296" s="41"/>
      <c r="HJ296" s="41"/>
      <c r="HK296" s="41"/>
      <c r="HL296" s="41"/>
      <c r="HM296" s="41"/>
      <c r="HN296" s="41"/>
      <c r="HO296" s="41"/>
      <c r="HP296" s="41"/>
    </row>
    <row r="297" spans="1:224" s="107" customFormat="1" ht="24" x14ac:dyDescent="0.2">
      <c r="A297" s="42" t="s">
        <v>947</v>
      </c>
      <c r="B297" s="43" t="s">
        <v>1800</v>
      </c>
      <c r="C297" s="58" t="s">
        <v>1801</v>
      </c>
      <c r="D297" s="59" t="s">
        <v>179</v>
      </c>
      <c r="E297" s="46" t="s">
        <v>180</v>
      </c>
      <c r="F297" s="46">
        <v>95.231499999999997</v>
      </c>
      <c r="G297" s="47">
        <v>5.9777839999999998</v>
      </c>
      <c r="H297" s="47">
        <v>6.9892250528000002</v>
      </c>
      <c r="I297" s="47">
        <v>6.7690049999999999</v>
      </c>
      <c r="J297" s="47">
        <v>8.3475369659999998</v>
      </c>
      <c r="K297" s="47">
        <v>0</v>
      </c>
      <c r="L297" s="47">
        <v>0</v>
      </c>
      <c r="M297" s="48">
        <v>12.746789</v>
      </c>
      <c r="N297" s="47">
        <v>15.3367620188</v>
      </c>
      <c r="O297" s="47">
        <v>1213.8958366534998</v>
      </c>
      <c r="P297" s="49">
        <v>1460.5428521933522</v>
      </c>
      <c r="Q297" s="302">
        <f t="shared" si="4"/>
        <v>4.1282053551586971E-4</v>
      </c>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c r="AY297" s="41"/>
      <c r="AZ297" s="41"/>
      <c r="BA297" s="41"/>
      <c r="BB297" s="41"/>
      <c r="BC297" s="41"/>
      <c r="BD297" s="41"/>
      <c r="BE297" s="41"/>
      <c r="BF297" s="41"/>
      <c r="BG297" s="41"/>
      <c r="BH297" s="41"/>
      <c r="BI297" s="41"/>
      <c r="BJ297" s="41"/>
      <c r="BK297" s="41"/>
      <c r="BL297" s="41"/>
      <c r="BM297" s="41"/>
      <c r="BN297" s="41"/>
      <c r="BO297" s="41"/>
      <c r="BP297" s="41"/>
      <c r="BQ297" s="41"/>
      <c r="BR297" s="41"/>
      <c r="BS297" s="41"/>
      <c r="BT297" s="41"/>
      <c r="BU297" s="41"/>
      <c r="BV297" s="41"/>
      <c r="BW297" s="41"/>
      <c r="BX297" s="41"/>
      <c r="BY297" s="41"/>
      <c r="BZ297" s="41"/>
      <c r="CA297" s="41"/>
      <c r="CB297" s="41"/>
      <c r="CC297" s="41"/>
      <c r="CD297" s="41"/>
      <c r="CE297" s="41"/>
      <c r="CF297" s="41"/>
      <c r="CG297" s="41"/>
      <c r="CH297" s="41"/>
      <c r="CI297" s="41"/>
      <c r="CJ297" s="41"/>
      <c r="CK297" s="41"/>
      <c r="CL297" s="41"/>
      <c r="CM297" s="41"/>
      <c r="CN297" s="41"/>
      <c r="CO297" s="41"/>
      <c r="CP297" s="41"/>
      <c r="CQ297" s="41"/>
      <c r="CR297" s="41"/>
      <c r="CS297" s="41"/>
      <c r="CT297" s="41"/>
      <c r="CU297" s="41"/>
      <c r="CV297" s="41"/>
      <c r="CW297" s="41"/>
      <c r="CX297" s="41"/>
      <c r="CY297" s="41"/>
      <c r="CZ297" s="41"/>
      <c r="DA297" s="41"/>
      <c r="DB297" s="41"/>
      <c r="DC297" s="41"/>
      <c r="DD297" s="41"/>
      <c r="DE297" s="41"/>
      <c r="DF297" s="41"/>
      <c r="DG297" s="41"/>
      <c r="DH297" s="41"/>
      <c r="DI297" s="41"/>
      <c r="DJ297" s="41"/>
      <c r="DK297" s="41"/>
      <c r="DL297" s="41"/>
      <c r="DM297" s="41"/>
      <c r="DN297" s="41"/>
      <c r="DO297" s="41"/>
      <c r="DP297" s="41"/>
      <c r="DQ297" s="41"/>
      <c r="DR297" s="41"/>
      <c r="DS297" s="41"/>
      <c r="DT297" s="41"/>
      <c r="DU297" s="41"/>
      <c r="DV297" s="41"/>
      <c r="DW297" s="41"/>
      <c r="DX297" s="41"/>
      <c r="DY297" s="41"/>
      <c r="DZ297" s="41"/>
      <c r="EA297" s="41"/>
      <c r="EB297" s="41"/>
      <c r="EC297" s="41"/>
      <c r="ED297" s="41"/>
      <c r="EE297" s="41"/>
      <c r="EF297" s="41"/>
      <c r="EG297" s="41"/>
      <c r="EH297" s="41"/>
      <c r="EI297" s="41"/>
      <c r="EJ297" s="41"/>
      <c r="EK297" s="41"/>
      <c r="EL297" s="41"/>
      <c r="EM297" s="41"/>
      <c r="EN297" s="41"/>
      <c r="EO297" s="41"/>
      <c r="EP297" s="41"/>
      <c r="EQ297" s="41"/>
      <c r="ER297" s="41"/>
      <c r="ES297" s="41"/>
      <c r="ET297" s="41"/>
      <c r="EU297" s="41"/>
      <c r="EV297" s="41"/>
      <c r="EW297" s="41"/>
      <c r="EX297" s="41"/>
      <c r="EY297" s="41"/>
      <c r="EZ297" s="41"/>
      <c r="FA297" s="41"/>
      <c r="FB297" s="41"/>
      <c r="FC297" s="41"/>
      <c r="FD297" s="41"/>
      <c r="FE297" s="41"/>
      <c r="FF297" s="41"/>
      <c r="FG297" s="41"/>
      <c r="FH297" s="41"/>
      <c r="FI297" s="41"/>
      <c r="FJ297" s="41"/>
      <c r="FK297" s="41"/>
      <c r="FL297" s="41"/>
      <c r="FM297" s="41"/>
      <c r="FN297" s="41"/>
      <c r="FO297" s="41"/>
      <c r="FP297" s="41"/>
      <c r="FQ297" s="41"/>
      <c r="FR297" s="41"/>
      <c r="FS297" s="41"/>
      <c r="FT297" s="41"/>
      <c r="FU297" s="41"/>
      <c r="FV297" s="41"/>
      <c r="FW297" s="41"/>
      <c r="FX297" s="41"/>
      <c r="FY297" s="41"/>
      <c r="FZ297" s="41"/>
      <c r="GA297" s="41"/>
      <c r="GB297" s="41"/>
      <c r="GC297" s="41"/>
      <c r="GD297" s="41"/>
      <c r="GE297" s="41"/>
      <c r="GF297" s="41"/>
      <c r="GG297" s="41"/>
      <c r="GH297" s="41"/>
      <c r="GI297" s="41"/>
      <c r="GJ297" s="41"/>
      <c r="GK297" s="41"/>
      <c r="GL297" s="41"/>
      <c r="GM297" s="41"/>
      <c r="GN297" s="41"/>
      <c r="GO297" s="41"/>
      <c r="GP297" s="41"/>
      <c r="GQ297" s="41"/>
      <c r="GR297" s="41"/>
      <c r="GS297" s="41"/>
      <c r="GT297" s="41"/>
      <c r="GU297" s="41"/>
      <c r="GV297" s="41"/>
      <c r="GW297" s="41"/>
      <c r="GX297" s="41"/>
      <c r="GY297" s="41"/>
      <c r="GZ297" s="41"/>
      <c r="HA297" s="41"/>
      <c r="HB297" s="41"/>
      <c r="HC297" s="41"/>
      <c r="HD297" s="41"/>
      <c r="HE297" s="41"/>
      <c r="HF297" s="41"/>
      <c r="HG297" s="41"/>
      <c r="HH297" s="41"/>
      <c r="HI297" s="41"/>
      <c r="HJ297" s="41"/>
      <c r="HK297" s="41"/>
      <c r="HL297" s="41"/>
      <c r="HM297" s="41"/>
      <c r="HN297" s="41"/>
      <c r="HO297" s="41"/>
      <c r="HP297" s="41"/>
    </row>
    <row r="298" spans="1:224" s="107" customFormat="1" ht="15" x14ac:dyDescent="0.2">
      <c r="A298" s="42" t="s">
        <v>1667</v>
      </c>
      <c r="B298" s="45" t="s">
        <v>1534</v>
      </c>
      <c r="C298" s="45"/>
      <c r="D298" s="44" t="s">
        <v>1535</v>
      </c>
      <c r="E298" s="45" t="s">
        <v>1531</v>
      </c>
      <c r="F298" s="46">
        <v>13</v>
      </c>
      <c r="G298" s="47">
        <v>81.257999999999996</v>
      </c>
      <c r="H298" s="47">
        <v>95.006853599999999</v>
      </c>
      <c r="I298" s="47">
        <v>12.492000000000001</v>
      </c>
      <c r="J298" s="47">
        <v>15.405134400000001</v>
      </c>
      <c r="K298" s="47">
        <v>0</v>
      </c>
      <c r="L298" s="47">
        <v>0</v>
      </c>
      <c r="M298" s="48">
        <v>93.75</v>
      </c>
      <c r="N298" s="47">
        <v>110.41198800000001</v>
      </c>
      <c r="O298" s="47">
        <v>1218.75</v>
      </c>
      <c r="P298" s="49">
        <v>1435.3558440000002</v>
      </c>
      <c r="Q298" s="302">
        <f t="shared" si="4"/>
        <v>4.0570146044401707E-4</v>
      </c>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1"/>
      <c r="AY298" s="41"/>
      <c r="AZ298" s="41"/>
      <c r="BA298" s="41"/>
      <c r="BB298" s="41"/>
      <c r="BC298" s="41"/>
      <c r="BD298" s="41"/>
      <c r="BE298" s="41"/>
      <c r="BF298" s="41"/>
      <c r="BG298" s="41"/>
      <c r="BH298" s="41"/>
      <c r="BI298" s="41"/>
      <c r="BJ298" s="41"/>
      <c r="BK298" s="41"/>
      <c r="BL298" s="41"/>
      <c r="BM298" s="41"/>
      <c r="BN298" s="41"/>
      <c r="BO298" s="41"/>
      <c r="BP298" s="41"/>
      <c r="BQ298" s="41"/>
      <c r="BR298" s="41"/>
      <c r="BS298" s="41"/>
      <c r="BT298" s="41"/>
      <c r="BU298" s="41"/>
      <c r="BV298" s="41"/>
      <c r="BW298" s="41"/>
      <c r="BX298" s="41"/>
      <c r="BY298" s="41"/>
      <c r="BZ298" s="41"/>
      <c r="CA298" s="41"/>
      <c r="CB298" s="41"/>
      <c r="CC298" s="41"/>
      <c r="CD298" s="41"/>
      <c r="CE298" s="41"/>
      <c r="CF298" s="41"/>
      <c r="CG298" s="41"/>
      <c r="CH298" s="41"/>
      <c r="CI298" s="41"/>
      <c r="CJ298" s="41"/>
      <c r="CK298" s="41"/>
      <c r="CL298" s="41"/>
      <c r="CM298" s="41"/>
      <c r="CN298" s="41"/>
      <c r="CO298" s="41"/>
      <c r="CP298" s="41"/>
      <c r="CQ298" s="41"/>
      <c r="CR298" s="41"/>
      <c r="CS298" s="41"/>
      <c r="CT298" s="41"/>
      <c r="CU298" s="41"/>
      <c r="CV298" s="41"/>
      <c r="CW298" s="41"/>
      <c r="CX298" s="41"/>
      <c r="CY298" s="41"/>
      <c r="CZ298" s="41"/>
      <c r="DA298" s="41"/>
      <c r="DB298" s="41"/>
      <c r="DC298" s="41"/>
      <c r="DD298" s="41"/>
      <c r="DE298" s="41"/>
      <c r="DF298" s="41"/>
      <c r="DG298" s="41"/>
      <c r="DH298" s="41"/>
      <c r="DI298" s="41"/>
      <c r="DJ298" s="41"/>
      <c r="DK298" s="41"/>
      <c r="DL298" s="41"/>
      <c r="DM298" s="41"/>
      <c r="DN298" s="41"/>
      <c r="DO298" s="41"/>
      <c r="DP298" s="41"/>
      <c r="DQ298" s="41"/>
      <c r="DR298" s="41"/>
      <c r="DS298" s="41"/>
      <c r="DT298" s="41"/>
      <c r="DU298" s="41"/>
      <c r="DV298" s="41"/>
      <c r="DW298" s="41"/>
      <c r="DX298" s="41"/>
      <c r="DY298" s="41"/>
      <c r="DZ298" s="41"/>
      <c r="EA298" s="41"/>
      <c r="EB298" s="41"/>
      <c r="EC298" s="41"/>
      <c r="ED298" s="41"/>
      <c r="EE298" s="41"/>
      <c r="EF298" s="41"/>
      <c r="EG298" s="41"/>
      <c r="EH298" s="41"/>
      <c r="EI298" s="41"/>
      <c r="EJ298" s="41"/>
      <c r="EK298" s="41"/>
      <c r="EL298" s="41"/>
      <c r="EM298" s="41"/>
      <c r="EN298" s="41"/>
      <c r="EO298" s="41"/>
      <c r="EP298" s="41"/>
      <c r="EQ298" s="41"/>
      <c r="ER298" s="41"/>
      <c r="ES298" s="41"/>
      <c r="ET298" s="41"/>
      <c r="EU298" s="41"/>
      <c r="EV298" s="41"/>
      <c r="EW298" s="41"/>
      <c r="EX298" s="41"/>
      <c r="EY298" s="41"/>
      <c r="EZ298" s="41"/>
      <c r="FA298" s="41"/>
      <c r="FB298" s="41"/>
      <c r="FC298" s="41"/>
      <c r="FD298" s="41"/>
      <c r="FE298" s="41"/>
      <c r="FF298" s="41"/>
      <c r="FG298" s="41"/>
      <c r="FH298" s="41"/>
      <c r="FI298" s="41"/>
      <c r="FJ298" s="41"/>
      <c r="FK298" s="41"/>
      <c r="FL298" s="41"/>
      <c r="FM298" s="41"/>
      <c r="FN298" s="41"/>
      <c r="FO298" s="41"/>
      <c r="FP298" s="41"/>
      <c r="FQ298" s="41"/>
      <c r="FR298" s="41"/>
      <c r="FS298" s="41"/>
      <c r="FT298" s="41"/>
      <c r="FU298" s="41"/>
      <c r="FV298" s="41"/>
      <c r="FW298" s="41"/>
      <c r="FX298" s="41"/>
      <c r="FY298" s="41"/>
      <c r="FZ298" s="41"/>
      <c r="GA298" s="41"/>
      <c r="GB298" s="41"/>
      <c r="GC298" s="41"/>
      <c r="GD298" s="41"/>
      <c r="GE298" s="41"/>
      <c r="GF298" s="41"/>
      <c r="GG298" s="41"/>
      <c r="GH298" s="41"/>
      <c r="GI298" s="41"/>
      <c r="GJ298" s="41"/>
      <c r="GK298" s="41"/>
      <c r="GL298" s="41"/>
      <c r="GM298" s="41"/>
      <c r="GN298" s="41"/>
      <c r="GO298" s="41"/>
      <c r="GP298" s="41"/>
      <c r="GQ298" s="41"/>
      <c r="GR298" s="41"/>
      <c r="GS298" s="41"/>
      <c r="GT298" s="41"/>
      <c r="GU298" s="41"/>
      <c r="GV298" s="41"/>
      <c r="GW298" s="41"/>
      <c r="GX298" s="41"/>
      <c r="GY298" s="41"/>
      <c r="GZ298" s="41"/>
      <c r="HA298" s="41"/>
      <c r="HB298" s="41"/>
      <c r="HC298" s="41"/>
      <c r="HD298" s="41"/>
      <c r="HE298" s="41"/>
      <c r="HF298" s="41"/>
      <c r="HG298" s="41"/>
      <c r="HH298" s="41"/>
      <c r="HI298" s="41"/>
      <c r="HJ298" s="41"/>
      <c r="HK298" s="41"/>
      <c r="HL298" s="41"/>
      <c r="HM298" s="41"/>
      <c r="HN298" s="41"/>
      <c r="HO298" s="41"/>
      <c r="HP298" s="41"/>
    </row>
    <row r="299" spans="1:224" s="107" customFormat="1" ht="48" x14ac:dyDescent="0.2">
      <c r="A299" s="42" t="s">
        <v>1635</v>
      </c>
      <c r="B299" s="43" t="s">
        <v>784</v>
      </c>
      <c r="C299" s="45" t="s">
        <v>1478</v>
      </c>
      <c r="D299" s="44" t="s">
        <v>652</v>
      </c>
      <c r="E299" s="45" t="s">
        <v>42</v>
      </c>
      <c r="F299" s="46">
        <v>7</v>
      </c>
      <c r="G299" s="47">
        <v>147.36000000000001</v>
      </c>
      <c r="H299" s="47">
        <v>172.29331200000001</v>
      </c>
      <c r="I299" s="47">
        <v>25.71</v>
      </c>
      <c r="J299" s="47">
        <v>31.705572000000004</v>
      </c>
      <c r="K299" s="47">
        <v>0</v>
      </c>
      <c r="L299" s="47">
        <v>0</v>
      </c>
      <c r="M299" s="48">
        <v>173.07000000000002</v>
      </c>
      <c r="N299" s="47">
        <v>203.99888400000003</v>
      </c>
      <c r="O299" s="47">
        <v>1211.4900000000002</v>
      </c>
      <c r="P299" s="49">
        <v>1427.9921880000002</v>
      </c>
      <c r="Q299" s="302">
        <f t="shared" si="4"/>
        <v>4.0362013266324735E-4</v>
      </c>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1"/>
      <c r="AY299" s="41"/>
      <c r="AZ299" s="41"/>
      <c r="BA299" s="41"/>
      <c r="BB299" s="41"/>
      <c r="BC299" s="41"/>
      <c r="BD299" s="41"/>
      <c r="BE299" s="41"/>
      <c r="BF299" s="41"/>
      <c r="BG299" s="41"/>
      <c r="BH299" s="41"/>
      <c r="BI299" s="41"/>
      <c r="BJ299" s="41"/>
      <c r="BK299" s="41"/>
      <c r="BL299" s="41"/>
      <c r="BM299" s="41"/>
      <c r="BN299" s="41"/>
      <c r="BO299" s="41"/>
      <c r="BP299" s="41"/>
      <c r="BQ299" s="41"/>
      <c r="BR299" s="41"/>
      <c r="BS299" s="41"/>
      <c r="BT299" s="41"/>
      <c r="BU299" s="41"/>
      <c r="BV299" s="41"/>
      <c r="BW299" s="41"/>
      <c r="BX299" s="41"/>
      <c r="BY299" s="41"/>
      <c r="BZ299" s="41"/>
      <c r="CA299" s="41"/>
      <c r="CB299" s="41"/>
      <c r="CC299" s="41"/>
      <c r="CD299" s="41"/>
      <c r="CE299" s="41"/>
      <c r="CF299" s="41"/>
      <c r="CG299" s="41"/>
      <c r="CH299" s="41"/>
      <c r="CI299" s="41"/>
      <c r="CJ299" s="41"/>
      <c r="CK299" s="41"/>
      <c r="CL299" s="41"/>
      <c r="CM299" s="41"/>
      <c r="CN299" s="41"/>
      <c r="CO299" s="41"/>
      <c r="CP299" s="41"/>
      <c r="CQ299" s="41"/>
      <c r="CR299" s="41"/>
      <c r="CS299" s="41"/>
      <c r="CT299" s="41"/>
      <c r="CU299" s="41"/>
      <c r="CV299" s="41"/>
      <c r="CW299" s="41"/>
      <c r="CX299" s="41"/>
      <c r="CY299" s="41"/>
      <c r="CZ299" s="41"/>
      <c r="DA299" s="41"/>
      <c r="DB299" s="41"/>
      <c r="DC299" s="41"/>
      <c r="DD299" s="41"/>
      <c r="DE299" s="41"/>
      <c r="DF299" s="41"/>
      <c r="DG299" s="41"/>
      <c r="DH299" s="41"/>
      <c r="DI299" s="41"/>
      <c r="DJ299" s="41"/>
      <c r="DK299" s="41"/>
      <c r="DL299" s="41"/>
      <c r="DM299" s="41"/>
      <c r="DN299" s="41"/>
      <c r="DO299" s="41"/>
      <c r="DP299" s="41"/>
      <c r="DQ299" s="41"/>
      <c r="DR299" s="41"/>
      <c r="DS299" s="41"/>
      <c r="DT299" s="41"/>
      <c r="DU299" s="41"/>
      <c r="DV299" s="41"/>
      <c r="DW299" s="41"/>
      <c r="DX299" s="41"/>
      <c r="DY299" s="41"/>
      <c r="DZ299" s="41"/>
      <c r="EA299" s="41"/>
      <c r="EB299" s="41"/>
      <c r="EC299" s="41"/>
      <c r="ED299" s="41"/>
      <c r="EE299" s="41"/>
      <c r="EF299" s="41"/>
      <c r="EG299" s="41"/>
      <c r="EH299" s="41"/>
      <c r="EI299" s="41"/>
      <c r="EJ299" s="41"/>
      <c r="EK299" s="41"/>
      <c r="EL299" s="41"/>
      <c r="EM299" s="41"/>
      <c r="EN299" s="41"/>
      <c r="EO299" s="41"/>
      <c r="EP299" s="41"/>
      <c r="EQ299" s="41"/>
      <c r="ER299" s="41"/>
      <c r="ES299" s="41"/>
      <c r="ET299" s="41"/>
      <c r="EU299" s="41"/>
      <c r="EV299" s="41"/>
      <c r="EW299" s="41"/>
      <c r="EX299" s="41"/>
      <c r="EY299" s="41"/>
      <c r="EZ299" s="41"/>
      <c r="FA299" s="41"/>
      <c r="FB299" s="41"/>
      <c r="FC299" s="41"/>
      <c r="FD299" s="41"/>
      <c r="FE299" s="41"/>
      <c r="FF299" s="41"/>
      <c r="FG299" s="41"/>
      <c r="FH299" s="41"/>
      <c r="FI299" s="41"/>
      <c r="FJ299" s="41"/>
      <c r="FK299" s="41"/>
      <c r="FL299" s="41"/>
      <c r="FM299" s="41"/>
      <c r="FN299" s="41"/>
      <c r="FO299" s="41"/>
      <c r="FP299" s="41"/>
      <c r="FQ299" s="41"/>
      <c r="FR299" s="41"/>
      <c r="FS299" s="41"/>
      <c r="FT299" s="41"/>
      <c r="FU299" s="41"/>
      <c r="FV299" s="41"/>
      <c r="FW299" s="41"/>
      <c r="FX299" s="41"/>
      <c r="FY299" s="41"/>
      <c r="FZ299" s="41"/>
      <c r="GA299" s="41"/>
      <c r="GB299" s="41"/>
      <c r="GC299" s="41"/>
      <c r="GD299" s="41"/>
      <c r="GE299" s="41"/>
      <c r="GF299" s="41"/>
      <c r="GG299" s="41"/>
      <c r="GH299" s="41"/>
      <c r="GI299" s="41"/>
      <c r="GJ299" s="41"/>
      <c r="GK299" s="41"/>
      <c r="GL299" s="41"/>
      <c r="GM299" s="41"/>
      <c r="GN299" s="41"/>
      <c r="GO299" s="41"/>
      <c r="GP299" s="41"/>
      <c r="GQ299" s="41"/>
      <c r="GR299" s="41"/>
      <c r="GS299" s="41"/>
      <c r="GT299" s="41"/>
      <c r="GU299" s="41"/>
      <c r="GV299" s="41"/>
      <c r="GW299" s="41"/>
      <c r="GX299" s="41"/>
      <c r="GY299" s="41"/>
      <c r="GZ299" s="41"/>
      <c r="HA299" s="41"/>
      <c r="HB299" s="41"/>
      <c r="HC299" s="41"/>
      <c r="HD299" s="41"/>
      <c r="HE299" s="41"/>
      <c r="HF299" s="41"/>
      <c r="HG299" s="41"/>
      <c r="HH299" s="41"/>
      <c r="HI299" s="41"/>
      <c r="HJ299" s="41"/>
      <c r="HK299" s="41"/>
      <c r="HL299" s="41"/>
      <c r="HM299" s="41"/>
      <c r="HN299" s="41"/>
      <c r="HO299" s="41"/>
      <c r="HP299" s="41"/>
    </row>
    <row r="300" spans="1:224" s="107" customFormat="1" ht="15" x14ac:dyDescent="0.2">
      <c r="A300" s="42" t="s">
        <v>1674</v>
      </c>
      <c r="B300" s="45" t="s">
        <v>1548</v>
      </c>
      <c r="C300" s="45"/>
      <c r="D300" s="44" t="s">
        <v>1549</v>
      </c>
      <c r="E300" s="45" t="s">
        <v>1531</v>
      </c>
      <c r="F300" s="46">
        <v>17</v>
      </c>
      <c r="G300" s="47">
        <v>66.751400000000004</v>
      </c>
      <c r="H300" s="47">
        <v>78.045736880000007</v>
      </c>
      <c r="I300" s="47">
        <v>4.7880000000000003</v>
      </c>
      <c r="J300" s="47">
        <v>5.904561600000001</v>
      </c>
      <c r="K300" s="47">
        <v>0</v>
      </c>
      <c r="L300" s="47">
        <v>0</v>
      </c>
      <c r="M300" s="48">
        <v>71.539400000000001</v>
      </c>
      <c r="N300" s="47">
        <v>83.950298480000015</v>
      </c>
      <c r="O300" s="47">
        <v>1216.1698000000001</v>
      </c>
      <c r="P300" s="49">
        <v>1427.1550741600004</v>
      </c>
      <c r="Q300" s="302">
        <f t="shared" si="4"/>
        <v>4.0338352352631073E-4</v>
      </c>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1"/>
      <c r="AY300" s="41"/>
      <c r="AZ300" s="41"/>
      <c r="BA300" s="41"/>
      <c r="BB300" s="41"/>
      <c r="BC300" s="41"/>
      <c r="BD300" s="41"/>
      <c r="BE300" s="41"/>
      <c r="BF300" s="41"/>
      <c r="BG300" s="41"/>
      <c r="BH300" s="41"/>
      <c r="BI300" s="41"/>
      <c r="BJ300" s="41"/>
      <c r="BK300" s="41"/>
      <c r="BL300" s="41"/>
      <c r="BM300" s="41"/>
      <c r="BN300" s="41"/>
      <c r="BO300" s="41"/>
      <c r="BP300" s="41"/>
      <c r="BQ300" s="41"/>
      <c r="BR300" s="41"/>
      <c r="BS300" s="41"/>
      <c r="BT300" s="41"/>
      <c r="BU300" s="41"/>
      <c r="BV300" s="41"/>
      <c r="BW300" s="41"/>
      <c r="BX300" s="41"/>
      <c r="BY300" s="41"/>
      <c r="BZ300" s="41"/>
      <c r="CA300" s="41"/>
      <c r="CB300" s="41"/>
      <c r="CC300" s="41"/>
      <c r="CD300" s="41"/>
      <c r="CE300" s="41"/>
      <c r="CF300" s="41"/>
      <c r="CG300" s="41"/>
      <c r="CH300" s="41"/>
      <c r="CI300" s="41"/>
      <c r="CJ300" s="41"/>
      <c r="CK300" s="41"/>
      <c r="CL300" s="41"/>
      <c r="CM300" s="41"/>
      <c r="CN300" s="41"/>
      <c r="CO300" s="41"/>
      <c r="CP300" s="41"/>
      <c r="CQ300" s="41"/>
      <c r="CR300" s="41"/>
      <c r="CS300" s="41"/>
      <c r="CT300" s="41"/>
      <c r="CU300" s="41"/>
      <c r="CV300" s="41"/>
      <c r="CW300" s="41"/>
      <c r="CX300" s="41"/>
      <c r="CY300" s="41"/>
      <c r="CZ300" s="41"/>
      <c r="DA300" s="41"/>
      <c r="DB300" s="41"/>
      <c r="DC300" s="41"/>
      <c r="DD300" s="41"/>
      <c r="DE300" s="41"/>
      <c r="DF300" s="41"/>
      <c r="DG300" s="41"/>
      <c r="DH300" s="41"/>
      <c r="DI300" s="41"/>
      <c r="DJ300" s="41"/>
      <c r="DK300" s="41"/>
      <c r="DL300" s="41"/>
      <c r="DM300" s="41"/>
      <c r="DN300" s="41"/>
      <c r="DO300" s="41"/>
      <c r="DP300" s="41"/>
      <c r="DQ300" s="41"/>
      <c r="DR300" s="41"/>
      <c r="DS300" s="41"/>
      <c r="DT300" s="41"/>
      <c r="DU300" s="41"/>
      <c r="DV300" s="41"/>
      <c r="DW300" s="41"/>
      <c r="DX300" s="41"/>
      <c r="DY300" s="41"/>
      <c r="DZ300" s="41"/>
      <c r="EA300" s="41"/>
      <c r="EB300" s="41"/>
      <c r="EC300" s="41"/>
      <c r="ED300" s="41"/>
      <c r="EE300" s="41"/>
      <c r="EF300" s="41"/>
      <c r="EG300" s="41"/>
      <c r="EH300" s="41"/>
      <c r="EI300" s="41"/>
      <c r="EJ300" s="41"/>
      <c r="EK300" s="41"/>
      <c r="EL300" s="41"/>
      <c r="EM300" s="41"/>
      <c r="EN300" s="41"/>
      <c r="EO300" s="41"/>
      <c r="EP300" s="41"/>
      <c r="EQ300" s="41"/>
      <c r="ER300" s="41"/>
      <c r="ES300" s="41"/>
      <c r="ET300" s="41"/>
      <c r="EU300" s="41"/>
      <c r="EV300" s="41"/>
      <c r="EW300" s="41"/>
      <c r="EX300" s="41"/>
      <c r="EY300" s="41"/>
      <c r="EZ300" s="41"/>
      <c r="FA300" s="41"/>
      <c r="FB300" s="41"/>
      <c r="FC300" s="41"/>
      <c r="FD300" s="41"/>
      <c r="FE300" s="41"/>
      <c r="FF300" s="41"/>
      <c r="FG300" s="41"/>
      <c r="FH300" s="41"/>
      <c r="FI300" s="41"/>
      <c r="FJ300" s="41"/>
      <c r="FK300" s="41"/>
      <c r="FL300" s="41"/>
      <c r="FM300" s="41"/>
      <c r="FN300" s="41"/>
      <c r="FO300" s="41"/>
      <c r="FP300" s="41"/>
      <c r="FQ300" s="41"/>
      <c r="FR300" s="41"/>
      <c r="FS300" s="41"/>
      <c r="FT300" s="41"/>
      <c r="FU300" s="41"/>
      <c r="FV300" s="41"/>
      <c r="FW300" s="41"/>
      <c r="FX300" s="41"/>
      <c r="FY300" s="41"/>
      <c r="FZ300" s="41"/>
      <c r="GA300" s="41"/>
      <c r="GB300" s="41"/>
      <c r="GC300" s="41"/>
      <c r="GD300" s="41"/>
      <c r="GE300" s="41"/>
      <c r="GF300" s="41"/>
      <c r="GG300" s="41"/>
      <c r="GH300" s="41"/>
      <c r="GI300" s="41"/>
      <c r="GJ300" s="41"/>
      <c r="GK300" s="41"/>
      <c r="GL300" s="41"/>
      <c r="GM300" s="41"/>
      <c r="GN300" s="41"/>
      <c r="GO300" s="41"/>
      <c r="GP300" s="41"/>
      <c r="GQ300" s="41"/>
      <c r="GR300" s="41"/>
      <c r="GS300" s="41"/>
      <c r="GT300" s="41"/>
      <c r="GU300" s="41"/>
      <c r="GV300" s="41"/>
      <c r="GW300" s="41"/>
      <c r="GX300" s="41"/>
      <c r="GY300" s="41"/>
      <c r="GZ300" s="41"/>
      <c r="HA300" s="41"/>
      <c r="HB300" s="41"/>
      <c r="HC300" s="41"/>
      <c r="HD300" s="41"/>
      <c r="HE300" s="41"/>
      <c r="HF300" s="41"/>
      <c r="HG300" s="41"/>
      <c r="HH300" s="41"/>
      <c r="HI300" s="41"/>
      <c r="HJ300" s="41"/>
      <c r="HK300" s="41"/>
      <c r="HL300" s="41"/>
      <c r="HM300" s="41"/>
      <c r="HN300" s="41"/>
      <c r="HO300" s="41"/>
      <c r="HP300" s="41"/>
    </row>
    <row r="301" spans="1:224" s="107" customFormat="1" ht="72" x14ac:dyDescent="0.2">
      <c r="A301" s="42" t="s">
        <v>1961</v>
      </c>
      <c r="B301" s="43" t="s">
        <v>1878</v>
      </c>
      <c r="C301" s="51"/>
      <c r="D301" s="44" t="s">
        <v>1880</v>
      </c>
      <c r="E301" s="73" t="s">
        <v>8</v>
      </c>
      <c r="F301" s="46">
        <v>1</v>
      </c>
      <c r="G301" s="47">
        <v>710.99</v>
      </c>
      <c r="H301" s="47">
        <v>831.28950800000007</v>
      </c>
      <c r="I301" s="47">
        <v>473.99</v>
      </c>
      <c r="J301" s="47">
        <v>584.52446800000007</v>
      </c>
      <c r="K301" s="47">
        <v>0</v>
      </c>
      <c r="L301" s="47">
        <v>0</v>
      </c>
      <c r="M301" s="48">
        <v>1184.98</v>
      </c>
      <c r="N301" s="47">
        <v>1415.8139760000001</v>
      </c>
      <c r="O301" s="47">
        <v>1184.98</v>
      </c>
      <c r="P301" s="49">
        <v>1415.8139760000001</v>
      </c>
      <c r="Q301" s="302">
        <f t="shared" si="4"/>
        <v>4.0017797689772774E-4</v>
      </c>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1"/>
      <c r="AY301" s="41"/>
      <c r="AZ301" s="41"/>
      <c r="BA301" s="41"/>
      <c r="BB301" s="41"/>
      <c r="BC301" s="41"/>
      <c r="BD301" s="41"/>
      <c r="BE301" s="41"/>
      <c r="BF301" s="41"/>
      <c r="BG301" s="41"/>
      <c r="BH301" s="41"/>
      <c r="BI301" s="41"/>
      <c r="BJ301" s="41"/>
      <c r="BK301" s="41"/>
      <c r="BL301" s="41"/>
      <c r="BM301" s="41"/>
      <c r="BN301" s="41"/>
      <c r="BO301" s="41"/>
      <c r="BP301" s="41"/>
      <c r="BQ301" s="41"/>
      <c r="BR301" s="41"/>
      <c r="BS301" s="41"/>
      <c r="BT301" s="41"/>
      <c r="BU301" s="41"/>
      <c r="BV301" s="41"/>
      <c r="BW301" s="41"/>
      <c r="BX301" s="41"/>
      <c r="BY301" s="41"/>
      <c r="BZ301" s="41"/>
      <c r="CA301" s="41"/>
      <c r="CB301" s="41"/>
      <c r="CC301" s="41"/>
      <c r="CD301" s="41"/>
      <c r="CE301" s="41"/>
      <c r="CF301" s="41"/>
      <c r="CG301" s="41"/>
      <c r="CH301" s="41"/>
      <c r="CI301" s="41"/>
      <c r="CJ301" s="41"/>
      <c r="CK301" s="41"/>
      <c r="CL301" s="41"/>
      <c r="CM301" s="41"/>
      <c r="CN301" s="41"/>
      <c r="CO301" s="41"/>
      <c r="CP301" s="41"/>
      <c r="CQ301" s="41"/>
      <c r="CR301" s="41"/>
      <c r="CS301" s="41"/>
      <c r="CT301" s="41"/>
      <c r="CU301" s="41"/>
      <c r="CV301" s="41"/>
      <c r="CW301" s="41"/>
      <c r="CX301" s="41"/>
      <c r="CY301" s="41"/>
      <c r="CZ301" s="41"/>
      <c r="DA301" s="41"/>
      <c r="DB301" s="41"/>
      <c r="DC301" s="41"/>
      <c r="DD301" s="41"/>
      <c r="DE301" s="41"/>
      <c r="DF301" s="41"/>
      <c r="DG301" s="41"/>
      <c r="DH301" s="41"/>
      <c r="DI301" s="41"/>
      <c r="DJ301" s="41"/>
      <c r="DK301" s="41"/>
      <c r="DL301" s="41"/>
      <c r="DM301" s="41"/>
      <c r="DN301" s="41"/>
      <c r="DO301" s="41"/>
      <c r="DP301" s="41"/>
      <c r="DQ301" s="41"/>
      <c r="DR301" s="41"/>
      <c r="DS301" s="41"/>
      <c r="DT301" s="41"/>
      <c r="DU301" s="41"/>
      <c r="DV301" s="41"/>
      <c r="DW301" s="41"/>
      <c r="DX301" s="41"/>
      <c r="DY301" s="41"/>
      <c r="DZ301" s="41"/>
      <c r="EA301" s="41"/>
      <c r="EB301" s="41"/>
      <c r="EC301" s="41"/>
      <c r="ED301" s="41"/>
      <c r="EE301" s="41"/>
      <c r="EF301" s="41"/>
      <c r="EG301" s="41"/>
      <c r="EH301" s="41"/>
      <c r="EI301" s="41"/>
      <c r="EJ301" s="41"/>
      <c r="EK301" s="41"/>
      <c r="EL301" s="41"/>
      <c r="EM301" s="41"/>
      <c r="EN301" s="41"/>
      <c r="EO301" s="41"/>
      <c r="EP301" s="41"/>
      <c r="EQ301" s="41"/>
      <c r="ER301" s="41"/>
      <c r="ES301" s="41"/>
      <c r="ET301" s="41"/>
      <c r="EU301" s="41"/>
      <c r="EV301" s="41"/>
      <c r="EW301" s="41"/>
      <c r="EX301" s="41"/>
      <c r="EY301" s="41"/>
      <c r="EZ301" s="41"/>
      <c r="FA301" s="41"/>
      <c r="FB301" s="41"/>
      <c r="FC301" s="41"/>
      <c r="FD301" s="41"/>
      <c r="FE301" s="41"/>
      <c r="FF301" s="41"/>
      <c r="FG301" s="41"/>
      <c r="FH301" s="41"/>
      <c r="FI301" s="41"/>
      <c r="FJ301" s="41"/>
      <c r="FK301" s="41"/>
      <c r="FL301" s="41"/>
      <c r="FM301" s="41"/>
      <c r="FN301" s="41"/>
      <c r="FO301" s="41"/>
      <c r="FP301" s="41"/>
      <c r="FQ301" s="41"/>
      <c r="FR301" s="41"/>
      <c r="FS301" s="41"/>
      <c r="FT301" s="41"/>
      <c r="FU301" s="41"/>
      <c r="FV301" s="41"/>
      <c r="FW301" s="41"/>
      <c r="FX301" s="41"/>
      <c r="FY301" s="41"/>
      <c r="FZ301" s="41"/>
      <c r="GA301" s="41"/>
      <c r="GB301" s="41"/>
      <c r="GC301" s="41"/>
      <c r="GD301" s="41"/>
      <c r="GE301" s="41"/>
      <c r="GF301" s="41"/>
      <c r="GG301" s="41"/>
      <c r="GH301" s="41"/>
      <c r="GI301" s="41"/>
      <c r="GJ301" s="41"/>
      <c r="GK301" s="41"/>
      <c r="GL301" s="41"/>
      <c r="GM301" s="41"/>
      <c r="GN301" s="41"/>
      <c r="GO301" s="41"/>
      <c r="GP301" s="41"/>
      <c r="GQ301" s="41"/>
      <c r="GR301" s="41"/>
      <c r="GS301" s="41"/>
      <c r="GT301" s="41"/>
      <c r="GU301" s="41"/>
      <c r="GV301" s="41"/>
      <c r="GW301" s="41"/>
      <c r="GX301" s="41"/>
      <c r="GY301" s="41"/>
      <c r="GZ301" s="41"/>
      <c r="HA301" s="41"/>
      <c r="HB301" s="41"/>
      <c r="HC301" s="41"/>
      <c r="HD301" s="41"/>
      <c r="HE301" s="41"/>
      <c r="HF301" s="41"/>
      <c r="HG301" s="41"/>
      <c r="HH301" s="41"/>
      <c r="HI301" s="41"/>
      <c r="HJ301" s="41"/>
      <c r="HK301" s="41"/>
      <c r="HL301" s="41"/>
      <c r="HM301" s="41"/>
      <c r="HN301" s="41"/>
      <c r="HO301" s="41"/>
      <c r="HP301" s="41"/>
    </row>
    <row r="302" spans="1:224" s="107" customFormat="1" ht="36" x14ac:dyDescent="0.2">
      <c r="A302" s="102" t="s">
        <v>1372</v>
      </c>
      <c r="B302" s="93" t="s">
        <v>1109</v>
      </c>
      <c r="C302" s="110"/>
      <c r="D302" s="105" t="s">
        <v>1110</v>
      </c>
      <c r="E302" s="95" t="s">
        <v>9</v>
      </c>
      <c r="F302" s="97">
        <v>31.6</v>
      </c>
      <c r="G302" s="241">
        <v>36.42</v>
      </c>
      <c r="H302" s="242">
        <v>42.582264000000002</v>
      </c>
      <c r="I302" s="241">
        <v>1.69</v>
      </c>
      <c r="J302" s="242">
        <v>2.0841080000000001</v>
      </c>
      <c r="K302" s="241">
        <v>0</v>
      </c>
      <c r="L302" s="242">
        <v>0</v>
      </c>
      <c r="M302" s="243">
        <v>38.11</v>
      </c>
      <c r="N302" s="242">
        <v>44.666372000000003</v>
      </c>
      <c r="O302" s="47">
        <v>1204.2760000000001</v>
      </c>
      <c r="P302" s="49">
        <v>1411.4573552000002</v>
      </c>
      <c r="Q302" s="302">
        <f t="shared" si="4"/>
        <v>3.9894658370101689E-4</v>
      </c>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c r="AY302" s="41"/>
      <c r="AZ302" s="41"/>
      <c r="BA302" s="41"/>
      <c r="BB302" s="41"/>
      <c r="BC302" s="41"/>
      <c r="BD302" s="41"/>
      <c r="BE302" s="41"/>
      <c r="BF302" s="41"/>
      <c r="BG302" s="41"/>
      <c r="BH302" s="41"/>
      <c r="BI302" s="41"/>
      <c r="BJ302" s="41"/>
      <c r="BK302" s="41"/>
      <c r="BL302" s="41"/>
      <c r="BM302" s="41"/>
      <c r="BN302" s="41"/>
      <c r="BO302" s="41"/>
      <c r="BP302" s="41"/>
      <c r="BQ302" s="41"/>
      <c r="BR302" s="41"/>
      <c r="BS302" s="41"/>
      <c r="BT302" s="41"/>
      <c r="BU302" s="41"/>
      <c r="BV302" s="41"/>
      <c r="BW302" s="41"/>
      <c r="BX302" s="41"/>
      <c r="BY302" s="41"/>
      <c r="BZ302" s="41"/>
      <c r="CA302" s="41"/>
      <c r="CB302" s="41"/>
      <c r="CC302" s="41"/>
      <c r="CD302" s="41"/>
      <c r="CE302" s="41"/>
      <c r="CF302" s="41"/>
      <c r="CG302" s="41"/>
      <c r="CH302" s="41"/>
      <c r="CI302" s="41"/>
      <c r="CJ302" s="41"/>
      <c r="CK302" s="41"/>
      <c r="CL302" s="41"/>
      <c r="CM302" s="41"/>
      <c r="CN302" s="41"/>
      <c r="CO302" s="41"/>
      <c r="CP302" s="41"/>
      <c r="CQ302" s="41"/>
      <c r="CR302" s="41"/>
      <c r="CS302" s="41"/>
      <c r="CT302" s="41"/>
      <c r="CU302" s="41"/>
      <c r="CV302" s="41"/>
      <c r="CW302" s="41"/>
      <c r="CX302" s="41"/>
      <c r="CY302" s="41"/>
      <c r="CZ302" s="41"/>
      <c r="DA302" s="41"/>
      <c r="DB302" s="41"/>
      <c r="DC302" s="41"/>
      <c r="DD302" s="41"/>
      <c r="DE302" s="41"/>
      <c r="DF302" s="41"/>
      <c r="DG302" s="41"/>
      <c r="DH302" s="41"/>
      <c r="DI302" s="41"/>
      <c r="DJ302" s="41"/>
      <c r="DK302" s="41"/>
      <c r="DL302" s="41"/>
      <c r="DM302" s="41"/>
      <c r="DN302" s="41"/>
      <c r="DO302" s="41"/>
      <c r="DP302" s="41"/>
      <c r="DQ302" s="41"/>
      <c r="DR302" s="41"/>
      <c r="DS302" s="41"/>
      <c r="DT302" s="41"/>
      <c r="DU302" s="41"/>
      <c r="DV302" s="41"/>
      <c r="DW302" s="41"/>
      <c r="DX302" s="41"/>
      <c r="DY302" s="41"/>
      <c r="DZ302" s="41"/>
      <c r="EA302" s="41"/>
      <c r="EB302" s="41"/>
      <c r="EC302" s="41"/>
      <c r="ED302" s="41"/>
      <c r="EE302" s="41"/>
      <c r="EF302" s="41"/>
      <c r="EG302" s="41"/>
      <c r="EH302" s="41"/>
      <c r="EI302" s="41"/>
      <c r="EJ302" s="41"/>
      <c r="EK302" s="41"/>
      <c r="EL302" s="41"/>
      <c r="EM302" s="41"/>
      <c r="EN302" s="41"/>
      <c r="EO302" s="41"/>
      <c r="EP302" s="41"/>
      <c r="EQ302" s="41"/>
      <c r="ER302" s="41"/>
      <c r="ES302" s="41"/>
      <c r="ET302" s="41"/>
      <c r="EU302" s="41"/>
      <c r="EV302" s="41"/>
      <c r="EW302" s="41"/>
      <c r="EX302" s="41"/>
      <c r="EY302" s="41"/>
      <c r="EZ302" s="41"/>
      <c r="FA302" s="41"/>
      <c r="FB302" s="41"/>
      <c r="FC302" s="41"/>
      <c r="FD302" s="41"/>
      <c r="FE302" s="41"/>
      <c r="FF302" s="41"/>
      <c r="FG302" s="41"/>
      <c r="FH302" s="41"/>
      <c r="FI302" s="41"/>
      <c r="FJ302" s="41"/>
      <c r="FK302" s="41"/>
      <c r="FL302" s="41"/>
      <c r="FM302" s="41"/>
      <c r="FN302" s="41"/>
      <c r="FO302" s="41"/>
      <c r="FP302" s="41"/>
      <c r="FQ302" s="41"/>
      <c r="FR302" s="41"/>
      <c r="FS302" s="41"/>
      <c r="FT302" s="41"/>
      <c r="FU302" s="41"/>
      <c r="FV302" s="41"/>
      <c r="FW302" s="41"/>
      <c r="FX302" s="41"/>
      <c r="FY302" s="41"/>
      <c r="FZ302" s="41"/>
      <c r="GA302" s="41"/>
      <c r="GB302" s="41"/>
      <c r="GC302" s="41"/>
      <c r="GD302" s="41"/>
      <c r="GE302" s="41"/>
      <c r="GF302" s="41"/>
      <c r="GG302" s="41"/>
      <c r="GH302" s="41"/>
      <c r="GI302" s="41"/>
      <c r="GJ302" s="41"/>
      <c r="GK302" s="41"/>
      <c r="GL302" s="41"/>
      <c r="GM302" s="41"/>
      <c r="GN302" s="41"/>
      <c r="GO302" s="41"/>
      <c r="GP302" s="41"/>
      <c r="GQ302" s="41"/>
      <c r="GR302" s="41"/>
      <c r="GS302" s="41"/>
      <c r="GT302" s="41"/>
      <c r="GU302" s="41"/>
      <c r="GV302" s="41"/>
      <c r="GW302" s="41"/>
      <c r="GX302" s="41"/>
      <c r="GY302" s="41"/>
      <c r="GZ302" s="41"/>
      <c r="HA302" s="41"/>
      <c r="HB302" s="41"/>
      <c r="HC302" s="41"/>
      <c r="HD302" s="41"/>
      <c r="HE302" s="41"/>
      <c r="HF302" s="41"/>
      <c r="HG302" s="41"/>
      <c r="HH302" s="41"/>
      <c r="HI302" s="41"/>
      <c r="HJ302" s="41"/>
      <c r="HK302" s="41"/>
      <c r="HL302" s="41"/>
      <c r="HM302" s="41"/>
      <c r="HN302" s="41"/>
      <c r="HO302" s="41"/>
      <c r="HP302" s="41"/>
    </row>
    <row r="303" spans="1:224" s="107" customFormat="1" ht="24" x14ac:dyDescent="0.2">
      <c r="A303" s="131" t="s">
        <v>1493</v>
      </c>
      <c r="B303" s="80" t="s">
        <v>801</v>
      </c>
      <c r="C303" s="135" t="s">
        <v>1503</v>
      </c>
      <c r="D303" s="136" t="s">
        <v>803</v>
      </c>
      <c r="E303" s="137" t="s">
        <v>42</v>
      </c>
      <c r="F303" s="46">
        <v>2</v>
      </c>
      <c r="G303" s="47">
        <v>590</v>
      </c>
      <c r="H303" s="47">
        <v>689.82799999999997</v>
      </c>
      <c r="I303" s="47">
        <v>12.17</v>
      </c>
      <c r="J303" s="47">
        <v>15.008044</v>
      </c>
      <c r="K303" s="47">
        <v>0</v>
      </c>
      <c r="L303" s="47">
        <v>0</v>
      </c>
      <c r="M303" s="48">
        <v>602.16999999999996</v>
      </c>
      <c r="N303" s="47">
        <v>704.83604400000002</v>
      </c>
      <c r="O303" s="47">
        <v>1204.3399999999999</v>
      </c>
      <c r="P303" s="49">
        <v>1409.672088</v>
      </c>
      <c r="Q303" s="302">
        <f t="shared" si="4"/>
        <v>3.9844198025139116E-4</v>
      </c>
      <c r="R303" s="113"/>
      <c r="S303" s="113"/>
      <c r="T303" s="113"/>
      <c r="U303" s="113"/>
      <c r="V303" s="113"/>
      <c r="W303" s="113"/>
      <c r="X303" s="113"/>
      <c r="Y303" s="113"/>
      <c r="Z303" s="113"/>
      <c r="AA303" s="113"/>
      <c r="AB303" s="113"/>
      <c r="AC303" s="113"/>
      <c r="AD303" s="113"/>
      <c r="AE303" s="113"/>
      <c r="AF303" s="113"/>
      <c r="AG303" s="113"/>
      <c r="AH303" s="113"/>
      <c r="AI303" s="113"/>
      <c r="AJ303" s="113"/>
      <c r="AK303" s="113"/>
      <c r="AL303" s="113"/>
      <c r="AM303" s="113"/>
      <c r="AN303" s="113"/>
      <c r="AO303" s="113"/>
      <c r="AP303" s="113"/>
      <c r="AQ303" s="113"/>
      <c r="AR303" s="113"/>
      <c r="AS303" s="113"/>
      <c r="AT303" s="113"/>
      <c r="AU303" s="113"/>
      <c r="AV303" s="113"/>
      <c r="AW303" s="113"/>
      <c r="AX303" s="113"/>
      <c r="AY303" s="113"/>
      <c r="AZ303" s="113"/>
      <c r="BA303" s="113"/>
      <c r="BB303" s="113"/>
      <c r="BC303" s="113"/>
      <c r="BD303" s="113"/>
      <c r="BE303" s="113"/>
      <c r="BF303" s="113"/>
      <c r="BG303" s="113"/>
      <c r="BH303" s="113"/>
      <c r="BI303" s="113"/>
      <c r="BJ303" s="113"/>
      <c r="BK303" s="113"/>
      <c r="BL303" s="113"/>
      <c r="BM303" s="113"/>
      <c r="BN303" s="113"/>
      <c r="BO303" s="113"/>
      <c r="BP303" s="113"/>
      <c r="BQ303" s="113"/>
      <c r="BR303" s="113"/>
      <c r="BS303" s="113"/>
      <c r="BT303" s="113"/>
      <c r="BU303" s="113"/>
      <c r="BV303" s="113"/>
      <c r="BW303" s="113"/>
      <c r="BX303" s="113"/>
      <c r="BY303" s="113"/>
      <c r="BZ303" s="113"/>
      <c r="CA303" s="113"/>
      <c r="CB303" s="113"/>
      <c r="CC303" s="113"/>
      <c r="CD303" s="113"/>
      <c r="CE303" s="113"/>
      <c r="CF303" s="113"/>
      <c r="CG303" s="113"/>
      <c r="CH303" s="113"/>
      <c r="CI303" s="113"/>
      <c r="CJ303" s="113"/>
      <c r="CK303" s="113"/>
      <c r="CL303" s="113"/>
      <c r="CM303" s="113"/>
      <c r="CN303" s="113"/>
      <c r="CO303" s="113"/>
      <c r="CP303" s="113"/>
      <c r="CQ303" s="113"/>
      <c r="CR303" s="113"/>
      <c r="CS303" s="113"/>
      <c r="CT303" s="113"/>
      <c r="CU303" s="113"/>
      <c r="CV303" s="113"/>
      <c r="CW303" s="113"/>
      <c r="CX303" s="113"/>
      <c r="CY303" s="113"/>
      <c r="CZ303" s="113"/>
      <c r="DA303" s="113"/>
      <c r="DB303" s="113"/>
      <c r="DC303" s="113"/>
      <c r="DD303" s="113"/>
      <c r="DE303" s="113"/>
      <c r="DF303" s="113"/>
      <c r="DG303" s="113"/>
      <c r="DH303" s="113"/>
      <c r="DI303" s="113"/>
      <c r="DJ303" s="113"/>
      <c r="DK303" s="113"/>
      <c r="DL303" s="113"/>
      <c r="DM303" s="113"/>
      <c r="DN303" s="113"/>
      <c r="DO303" s="113"/>
      <c r="DP303" s="113"/>
      <c r="DQ303" s="113"/>
      <c r="DR303" s="113"/>
      <c r="DS303" s="113"/>
      <c r="DT303" s="113"/>
      <c r="DU303" s="113"/>
      <c r="DV303" s="113"/>
      <c r="DW303" s="113"/>
      <c r="DX303" s="113"/>
      <c r="DY303" s="113"/>
      <c r="DZ303" s="113"/>
      <c r="EA303" s="113"/>
      <c r="EB303" s="113"/>
      <c r="EC303" s="113"/>
      <c r="ED303" s="113"/>
      <c r="EE303" s="113"/>
      <c r="EF303" s="113"/>
      <c r="EG303" s="113"/>
      <c r="EH303" s="113"/>
      <c r="EI303" s="113"/>
      <c r="EJ303" s="113"/>
      <c r="EK303" s="113"/>
      <c r="EL303" s="113"/>
      <c r="EM303" s="113"/>
      <c r="EN303" s="113"/>
      <c r="EO303" s="113"/>
      <c r="EP303" s="113"/>
      <c r="EQ303" s="113"/>
      <c r="ER303" s="113"/>
      <c r="ES303" s="113"/>
      <c r="ET303" s="113"/>
      <c r="EU303" s="113"/>
      <c r="EV303" s="113"/>
      <c r="EW303" s="113"/>
      <c r="EX303" s="113"/>
      <c r="EY303" s="113"/>
      <c r="EZ303" s="113"/>
      <c r="FA303" s="113"/>
      <c r="FB303" s="113"/>
      <c r="FC303" s="113"/>
      <c r="FD303" s="113"/>
      <c r="FE303" s="113"/>
      <c r="FF303" s="113"/>
      <c r="FG303" s="113"/>
      <c r="FH303" s="113"/>
      <c r="FI303" s="113"/>
      <c r="FJ303" s="113"/>
      <c r="FK303" s="113"/>
      <c r="FL303" s="113"/>
      <c r="FM303" s="113"/>
      <c r="FN303" s="113"/>
      <c r="FO303" s="113"/>
      <c r="FP303" s="113"/>
      <c r="FQ303" s="113"/>
      <c r="FR303" s="113"/>
      <c r="FS303" s="113"/>
      <c r="FT303" s="113"/>
      <c r="FU303" s="113"/>
      <c r="FV303" s="113"/>
      <c r="FW303" s="113"/>
      <c r="FX303" s="113"/>
      <c r="FY303" s="113"/>
      <c r="FZ303" s="113"/>
      <c r="GA303" s="113"/>
      <c r="GB303" s="113"/>
      <c r="GC303" s="113"/>
      <c r="GD303" s="113"/>
      <c r="GE303" s="113"/>
      <c r="GF303" s="113"/>
      <c r="GG303" s="113"/>
      <c r="GH303" s="113"/>
      <c r="GI303" s="113"/>
      <c r="GJ303" s="113"/>
      <c r="GK303" s="113"/>
      <c r="GL303" s="113"/>
      <c r="GM303" s="113"/>
      <c r="GN303" s="113"/>
      <c r="GO303" s="113"/>
      <c r="GP303" s="113"/>
      <c r="GQ303" s="113"/>
      <c r="GR303" s="113"/>
      <c r="GS303" s="113"/>
      <c r="GT303" s="113"/>
      <c r="GU303" s="113"/>
      <c r="GV303" s="113"/>
      <c r="GW303" s="113"/>
      <c r="GX303" s="113"/>
      <c r="GY303" s="113"/>
      <c r="GZ303" s="113"/>
      <c r="HA303" s="113"/>
      <c r="HB303" s="113"/>
      <c r="HC303" s="113"/>
      <c r="HD303" s="113"/>
      <c r="HE303" s="113"/>
      <c r="HF303" s="113"/>
      <c r="HG303" s="113"/>
      <c r="HH303" s="113"/>
      <c r="HI303" s="113"/>
      <c r="HJ303" s="113"/>
      <c r="HK303" s="113"/>
      <c r="HL303" s="113"/>
      <c r="HM303" s="113"/>
      <c r="HN303" s="113"/>
      <c r="HO303" s="113"/>
      <c r="HP303" s="113"/>
    </row>
    <row r="304" spans="1:224" s="107" customFormat="1" ht="24" x14ac:dyDescent="0.2">
      <c r="A304" s="72" t="s">
        <v>919</v>
      </c>
      <c r="B304" s="43" t="s">
        <v>917</v>
      </c>
      <c r="C304" s="58"/>
      <c r="D304" s="59" t="s">
        <v>921</v>
      </c>
      <c r="E304" s="56" t="s">
        <v>229</v>
      </c>
      <c r="F304" s="46">
        <v>80</v>
      </c>
      <c r="G304" s="47">
        <v>14.504225</v>
      </c>
      <c r="H304" s="47">
        <v>16.95833987</v>
      </c>
      <c r="I304" s="47">
        <v>0.50712999999999997</v>
      </c>
      <c r="J304" s="47">
        <v>0.62539271600000002</v>
      </c>
      <c r="K304" s="47">
        <v>0</v>
      </c>
      <c r="L304" s="47">
        <v>0</v>
      </c>
      <c r="M304" s="48">
        <v>15.011355</v>
      </c>
      <c r="N304" s="47">
        <v>17.583732586</v>
      </c>
      <c r="O304" s="47">
        <v>1200.9084</v>
      </c>
      <c r="P304" s="49">
        <v>1406.6986068799999</v>
      </c>
      <c r="Q304" s="302">
        <f t="shared" si="4"/>
        <v>3.9760152968435619E-4</v>
      </c>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AY304" s="41"/>
      <c r="AZ304" s="41"/>
      <c r="BA304" s="41"/>
      <c r="BB304" s="41"/>
      <c r="BC304" s="41"/>
      <c r="BD304" s="41"/>
      <c r="BE304" s="41"/>
      <c r="BF304" s="41"/>
      <c r="BG304" s="41"/>
      <c r="BH304" s="41"/>
      <c r="BI304" s="41"/>
      <c r="BJ304" s="41"/>
      <c r="BK304" s="41"/>
      <c r="BL304" s="41"/>
      <c r="BM304" s="41"/>
      <c r="BN304" s="41"/>
      <c r="BO304" s="41"/>
      <c r="BP304" s="41"/>
      <c r="BQ304" s="41"/>
      <c r="BR304" s="41"/>
      <c r="BS304" s="41"/>
      <c r="BT304" s="41"/>
      <c r="BU304" s="41"/>
      <c r="BV304" s="41"/>
      <c r="BW304" s="41"/>
      <c r="BX304" s="41"/>
      <c r="BY304" s="41"/>
      <c r="BZ304" s="41"/>
      <c r="CA304" s="41"/>
      <c r="CB304" s="41"/>
      <c r="CC304" s="41"/>
      <c r="CD304" s="41"/>
      <c r="CE304" s="41"/>
      <c r="CF304" s="41"/>
      <c r="CG304" s="41"/>
      <c r="CH304" s="41"/>
      <c r="CI304" s="41"/>
      <c r="CJ304" s="41"/>
      <c r="CK304" s="41"/>
      <c r="CL304" s="41"/>
      <c r="CM304" s="41"/>
      <c r="CN304" s="41"/>
      <c r="CO304" s="41"/>
      <c r="CP304" s="41"/>
      <c r="CQ304" s="41"/>
      <c r="CR304" s="41"/>
      <c r="CS304" s="41"/>
      <c r="CT304" s="41"/>
      <c r="CU304" s="41"/>
      <c r="CV304" s="41"/>
      <c r="CW304" s="41"/>
      <c r="CX304" s="41"/>
      <c r="CY304" s="41"/>
      <c r="CZ304" s="41"/>
      <c r="DA304" s="41"/>
      <c r="DB304" s="41"/>
      <c r="DC304" s="41"/>
      <c r="DD304" s="41"/>
      <c r="DE304" s="41"/>
      <c r="DF304" s="41"/>
      <c r="DG304" s="41"/>
      <c r="DH304" s="41"/>
      <c r="DI304" s="41"/>
      <c r="DJ304" s="41"/>
      <c r="DK304" s="41"/>
      <c r="DL304" s="41"/>
      <c r="DM304" s="41"/>
      <c r="DN304" s="41"/>
      <c r="DO304" s="41"/>
      <c r="DP304" s="41"/>
      <c r="DQ304" s="41"/>
      <c r="DR304" s="41"/>
      <c r="DS304" s="41"/>
      <c r="DT304" s="41"/>
      <c r="DU304" s="41"/>
      <c r="DV304" s="41"/>
      <c r="DW304" s="41"/>
      <c r="DX304" s="41"/>
      <c r="DY304" s="41"/>
      <c r="DZ304" s="41"/>
      <c r="EA304" s="41"/>
      <c r="EB304" s="41"/>
      <c r="EC304" s="41"/>
      <c r="ED304" s="41"/>
      <c r="EE304" s="41"/>
      <c r="EF304" s="41"/>
      <c r="EG304" s="41"/>
      <c r="EH304" s="41"/>
      <c r="EI304" s="41"/>
      <c r="EJ304" s="41"/>
      <c r="EK304" s="41"/>
      <c r="EL304" s="41"/>
      <c r="EM304" s="41"/>
      <c r="EN304" s="41"/>
      <c r="EO304" s="41"/>
      <c r="EP304" s="41"/>
      <c r="EQ304" s="41"/>
      <c r="ER304" s="41"/>
      <c r="ES304" s="41"/>
      <c r="ET304" s="41"/>
      <c r="EU304" s="41"/>
      <c r="EV304" s="41"/>
      <c r="EW304" s="41"/>
      <c r="EX304" s="41"/>
      <c r="EY304" s="41"/>
      <c r="EZ304" s="41"/>
      <c r="FA304" s="41"/>
      <c r="FB304" s="41"/>
      <c r="FC304" s="41"/>
      <c r="FD304" s="41"/>
      <c r="FE304" s="41"/>
      <c r="FF304" s="41"/>
      <c r="FG304" s="41"/>
      <c r="FH304" s="41"/>
      <c r="FI304" s="41"/>
      <c r="FJ304" s="41"/>
      <c r="FK304" s="41"/>
      <c r="FL304" s="41"/>
      <c r="FM304" s="41"/>
      <c r="FN304" s="41"/>
      <c r="FO304" s="41"/>
      <c r="FP304" s="41"/>
      <c r="FQ304" s="41"/>
      <c r="FR304" s="41"/>
      <c r="FS304" s="41"/>
      <c r="FT304" s="41"/>
      <c r="FU304" s="41"/>
      <c r="FV304" s="41"/>
      <c r="FW304" s="41"/>
      <c r="FX304" s="41"/>
      <c r="FY304" s="41"/>
      <c r="FZ304" s="41"/>
      <c r="GA304" s="41"/>
      <c r="GB304" s="41"/>
      <c r="GC304" s="41"/>
      <c r="GD304" s="41"/>
      <c r="GE304" s="41"/>
      <c r="GF304" s="41"/>
      <c r="GG304" s="41"/>
      <c r="GH304" s="41"/>
      <c r="GI304" s="41"/>
      <c r="GJ304" s="41"/>
      <c r="GK304" s="41"/>
      <c r="GL304" s="41"/>
      <c r="GM304" s="41"/>
      <c r="GN304" s="41"/>
      <c r="GO304" s="41"/>
      <c r="GP304" s="41"/>
      <c r="GQ304" s="41"/>
      <c r="GR304" s="41"/>
      <c r="GS304" s="41"/>
      <c r="GT304" s="41"/>
      <c r="GU304" s="41"/>
      <c r="GV304" s="41"/>
      <c r="GW304" s="41"/>
      <c r="GX304" s="41"/>
      <c r="GY304" s="41"/>
      <c r="GZ304" s="41"/>
      <c r="HA304" s="41"/>
      <c r="HB304" s="41"/>
      <c r="HC304" s="41"/>
      <c r="HD304" s="41"/>
      <c r="HE304" s="41"/>
      <c r="HF304" s="41"/>
      <c r="HG304" s="41"/>
      <c r="HH304" s="41"/>
      <c r="HI304" s="41"/>
      <c r="HJ304" s="41"/>
      <c r="HK304" s="41"/>
      <c r="HL304" s="41"/>
      <c r="HM304" s="41"/>
      <c r="HN304" s="41"/>
      <c r="HO304" s="41"/>
      <c r="HP304" s="41"/>
    </row>
    <row r="305" spans="1:224" s="107" customFormat="1" ht="15" x14ac:dyDescent="0.2">
      <c r="A305" s="42" t="s">
        <v>1681</v>
      </c>
      <c r="B305" s="45" t="s">
        <v>1562</v>
      </c>
      <c r="C305" s="45"/>
      <c r="D305" s="44" t="s">
        <v>1563</v>
      </c>
      <c r="E305" s="45" t="s">
        <v>1531</v>
      </c>
      <c r="F305" s="46">
        <v>9</v>
      </c>
      <c r="G305" s="47">
        <v>128.09139999999999</v>
      </c>
      <c r="H305" s="47">
        <v>149.76446487999999</v>
      </c>
      <c r="I305" s="47">
        <v>4.7880000000000003</v>
      </c>
      <c r="J305" s="47">
        <v>5.904561600000001</v>
      </c>
      <c r="K305" s="47">
        <v>0</v>
      </c>
      <c r="L305" s="47">
        <v>0</v>
      </c>
      <c r="M305" s="48">
        <v>132.8794</v>
      </c>
      <c r="N305" s="47">
        <v>155.66902647999999</v>
      </c>
      <c r="O305" s="47">
        <v>1195.9146000000001</v>
      </c>
      <c r="P305" s="49">
        <v>1401.0212383199998</v>
      </c>
      <c r="Q305" s="302">
        <f t="shared" si="4"/>
        <v>3.9599682885292181E-4</v>
      </c>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1"/>
      <c r="AY305" s="41"/>
      <c r="AZ305" s="41"/>
      <c r="BA305" s="41"/>
      <c r="BB305" s="41"/>
      <c r="BC305" s="41"/>
      <c r="BD305" s="41"/>
      <c r="BE305" s="41"/>
      <c r="BF305" s="41"/>
      <c r="BG305" s="41"/>
      <c r="BH305" s="41"/>
      <c r="BI305" s="41"/>
      <c r="BJ305" s="41"/>
      <c r="BK305" s="41"/>
      <c r="BL305" s="41"/>
      <c r="BM305" s="41"/>
      <c r="BN305" s="41"/>
      <c r="BO305" s="41"/>
      <c r="BP305" s="41"/>
      <c r="BQ305" s="41"/>
      <c r="BR305" s="41"/>
      <c r="BS305" s="41"/>
      <c r="BT305" s="41"/>
      <c r="BU305" s="41"/>
      <c r="BV305" s="41"/>
      <c r="BW305" s="41"/>
      <c r="BX305" s="41"/>
      <c r="BY305" s="41"/>
      <c r="BZ305" s="41"/>
      <c r="CA305" s="41"/>
      <c r="CB305" s="41"/>
      <c r="CC305" s="41"/>
      <c r="CD305" s="41"/>
      <c r="CE305" s="41"/>
      <c r="CF305" s="41"/>
      <c r="CG305" s="41"/>
      <c r="CH305" s="41"/>
      <c r="CI305" s="41"/>
      <c r="CJ305" s="41"/>
      <c r="CK305" s="41"/>
      <c r="CL305" s="41"/>
      <c r="CM305" s="41"/>
      <c r="CN305" s="41"/>
      <c r="CO305" s="41"/>
      <c r="CP305" s="41"/>
      <c r="CQ305" s="41"/>
      <c r="CR305" s="41"/>
      <c r="CS305" s="41"/>
      <c r="CT305" s="41"/>
      <c r="CU305" s="41"/>
      <c r="CV305" s="41"/>
      <c r="CW305" s="41"/>
      <c r="CX305" s="41"/>
      <c r="CY305" s="41"/>
      <c r="CZ305" s="41"/>
      <c r="DA305" s="41"/>
      <c r="DB305" s="41"/>
      <c r="DC305" s="41"/>
      <c r="DD305" s="41"/>
      <c r="DE305" s="41"/>
      <c r="DF305" s="41"/>
      <c r="DG305" s="41"/>
      <c r="DH305" s="41"/>
      <c r="DI305" s="41"/>
      <c r="DJ305" s="41"/>
      <c r="DK305" s="41"/>
      <c r="DL305" s="41"/>
      <c r="DM305" s="41"/>
      <c r="DN305" s="41"/>
      <c r="DO305" s="41"/>
      <c r="DP305" s="41"/>
      <c r="DQ305" s="41"/>
      <c r="DR305" s="41"/>
      <c r="DS305" s="41"/>
      <c r="DT305" s="41"/>
      <c r="DU305" s="41"/>
      <c r="DV305" s="41"/>
      <c r="DW305" s="41"/>
      <c r="DX305" s="41"/>
      <c r="DY305" s="41"/>
      <c r="DZ305" s="41"/>
      <c r="EA305" s="41"/>
      <c r="EB305" s="41"/>
      <c r="EC305" s="41"/>
      <c r="ED305" s="41"/>
      <c r="EE305" s="41"/>
      <c r="EF305" s="41"/>
      <c r="EG305" s="41"/>
      <c r="EH305" s="41"/>
      <c r="EI305" s="41"/>
      <c r="EJ305" s="41"/>
      <c r="EK305" s="41"/>
      <c r="EL305" s="41"/>
      <c r="EM305" s="41"/>
      <c r="EN305" s="41"/>
      <c r="EO305" s="41"/>
      <c r="EP305" s="41"/>
      <c r="EQ305" s="41"/>
      <c r="ER305" s="41"/>
      <c r="ES305" s="41"/>
      <c r="ET305" s="41"/>
      <c r="EU305" s="41"/>
      <c r="EV305" s="41"/>
      <c r="EW305" s="41"/>
      <c r="EX305" s="41"/>
      <c r="EY305" s="41"/>
      <c r="EZ305" s="41"/>
      <c r="FA305" s="41"/>
      <c r="FB305" s="41"/>
      <c r="FC305" s="41"/>
      <c r="FD305" s="41"/>
      <c r="FE305" s="41"/>
      <c r="FF305" s="41"/>
      <c r="FG305" s="41"/>
      <c r="FH305" s="41"/>
      <c r="FI305" s="41"/>
      <c r="FJ305" s="41"/>
      <c r="FK305" s="41"/>
      <c r="FL305" s="41"/>
      <c r="FM305" s="41"/>
      <c r="FN305" s="41"/>
      <c r="FO305" s="41"/>
      <c r="FP305" s="41"/>
      <c r="FQ305" s="41"/>
      <c r="FR305" s="41"/>
      <c r="FS305" s="41"/>
      <c r="FT305" s="41"/>
      <c r="FU305" s="41"/>
      <c r="FV305" s="41"/>
      <c r="FW305" s="41"/>
      <c r="FX305" s="41"/>
      <c r="FY305" s="41"/>
      <c r="FZ305" s="41"/>
      <c r="GA305" s="41"/>
      <c r="GB305" s="41"/>
      <c r="GC305" s="41"/>
      <c r="GD305" s="41"/>
      <c r="GE305" s="41"/>
      <c r="GF305" s="41"/>
      <c r="GG305" s="41"/>
      <c r="GH305" s="41"/>
      <c r="GI305" s="41"/>
      <c r="GJ305" s="41"/>
      <c r="GK305" s="41"/>
      <c r="GL305" s="41"/>
      <c r="GM305" s="41"/>
      <c r="GN305" s="41"/>
      <c r="GO305" s="41"/>
      <c r="GP305" s="41"/>
      <c r="GQ305" s="41"/>
      <c r="GR305" s="41"/>
      <c r="GS305" s="41"/>
      <c r="GT305" s="41"/>
      <c r="GU305" s="41"/>
      <c r="GV305" s="41"/>
      <c r="GW305" s="41"/>
      <c r="GX305" s="41"/>
      <c r="GY305" s="41"/>
      <c r="GZ305" s="41"/>
      <c r="HA305" s="41"/>
      <c r="HB305" s="41"/>
      <c r="HC305" s="41"/>
      <c r="HD305" s="41"/>
      <c r="HE305" s="41"/>
      <c r="HF305" s="41"/>
      <c r="HG305" s="41"/>
      <c r="HH305" s="41"/>
      <c r="HI305" s="41"/>
      <c r="HJ305" s="41"/>
      <c r="HK305" s="41"/>
      <c r="HL305" s="41"/>
      <c r="HM305" s="41"/>
      <c r="HN305" s="41"/>
      <c r="HO305" s="41"/>
      <c r="HP305" s="41"/>
    </row>
    <row r="306" spans="1:224" s="107" customFormat="1" ht="15" x14ac:dyDescent="0.2">
      <c r="A306" s="42" t="s">
        <v>412</v>
      </c>
      <c r="B306" s="80" t="s">
        <v>1925</v>
      </c>
      <c r="C306" s="82"/>
      <c r="D306" s="59" t="s">
        <v>1926</v>
      </c>
      <c r="E306" s="73" t="s">
        <v>7</v>
      </c>
      <c r="F306" s="46">
        <v>117.65249999999999</v>
      </c>
      <c r="G306" s="47">
        <v>2.73</v>
      </c>
      <c r="H306" s="47">
        <v>3.191916</v>
      </c>
      <c r="I306" s="47">
        <v>7.01</v>
      </c>
      <c r="J306" s="47">
        <v>8.6447319999999994</v>
      </c>
      <c r="K306" s="47">
        <v>0</v>
      </c>
      <c r="L306" s="47">
        <v>0</v>
      </c>
      <c r="M306" s="48">
        <v>9.74</v>
      </c>
      <c r="N306" s="47">
        <v>11.836648</v>
      </c>
      <c r="O306" s="47">
        <v>1145.93535</v>
      </c>
      <c r="P306" s="49">
        <v>1392.61122882</v>
      </c>
      <c r="Q306" s="302">
        <f t="shared" si="4"/>
        <v>3.9361975061775074E-4</v>
      </c>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1"/>
      <c r="AY306" s="41"/>
      <c r="AZ306" s="41"/>
      <c r="BA306" s="41"/>
      <c r="BB306" s="41"/>
      <c r="BC306" s="41"/>
      <c r="BD306" s="41"/>
      <c r="BE306" s="41"/>
      <c r="BF306" s="41"/>
      <c r="BG306" s="41"/>
      <c r="BH306" s="41"/>
      <c r="BI306" s="41"/>
      <c r="BJ306" s="41"/>
      <c r="BK306" s="41"/>
      <c r="BL306" s="41"/>
      <c r="BM306" s="41"/>
      <c r="BN306" s="41"/>
      <c r="BO306" s="41"/>
      <c r="BP306" s="41"/>
      <c r="BQ306" s="41"/>
      <c r="BR306" s="41"/>
      <c r="BS306" s="41"/>
      <c r="BT306" s="41"/>
      <c r="BU306" s="41"/>
      <c r="BV306" s="41"/>
      <c r="BW306" s="41"/>
      <c r="BX306" s="41"/>
      <c r="BY306" s="41"/>
      <c r="BZ306" s="41"/>
      <c r="CA306" s="41"/>
      <c r="CB306" s="41"/>
      <c r="CC306" s="41"/>
      <c r="CD306" s="41"/>
      <c r="CE306" s="41"/>
      <c r="CF306" s="41"/>
      <c r="CG306" s="41"/>
      <c r="CH306" s="41"/>
      <c r="CI306" s="41"/>
      <c r="CJ306" s="41"/>
      <c r="CK306" s="41"/>
      <c r="CL306" s="41"/>
      <c r="CM306" s="41"/>
      <c r="CN306" s="41"/>
      <c r="CO306" s="41"/>
      <c r="CP306" s="41"/>
      <c r="CQ306" s="41"/>
      <c r="CR306" s="41"/>
      <c r="CS306" s="41"/>
      <c r="CT306" s="41"/>
      <c r="CU306" s="41"/>
      <c r="CV306" s="41"/>
      <c r="CW306" s="41"/>
      <c r="CX306" s="41"/>
      <c r="CY306" s="41"/>
      <c r="CZ306" s="41"/>
      <c r="DA306" s="41"/>
      <c r="DB306" s="41"/>
      <c r="DC306" s="41"/>
      <c r="DD306" s="41"/>
      <c r="DE306" s="41"/>
      <c r="DF306" s="41"/>
      <c r="DG306" s="41"/>
      <c r="DH306" s="41"/>
      <c r="DI306" s="41"/>
      <c r="DJ306" s="41"/>
      <c r="DK306" s="41"/>
      <c r="DL306" s="41"/>
      <c r="DM306" s="41"/>
      <c r="DN306" s="41"/>
      <c r="DO306" s="41"/>
      <c r="DP306" s="41"/>
      <c r="DQ306" s="41"/>
      <c r="DR306" s="41"/>
      <c r="DS306" s="41"/>
      <c r="DT306" s="41"/>
      <c r="DU306" s="41"/>
      <c r="DV306" s="41"/>
      <c r="DW306" s="41"/>
      <c r="DX306" s="41"/>
      <c r="DY306" s="41"/>
      <c r="DZ306" s="41"/>
      <c r="EA306" s="41"/>
      <c r="EB306" s="41"/>
      <c r="EC306" s="41"/>
      <c r="ED306" s="41"/>
      <c r="EE306" s="41"/>
      <c r="EF306" s="41"/>
      <c r="EG306" s="41"/>
      <c r="EH306" s="41"/>
      <c r="EI306" s="41"/>
      <c r="EJ306" s="41"/>
      <c r="EK306" s="41"/>
      <c r="EL306" s="41"/>
      <c r="EM306" s="41"/>
      <c r="EN306" s="41"/>
      <c r="EO306" s="41"/>
      <c r="EP306" s="41"/>
      <c r="EQ306" s="41"/>
      <c r="ER306" s="41"/>
      <c r="ES306" s="41"/>
      <c r="ET306" s="41"/>
      <c r="EU306" s="41"/>
      <c r="EV306" s="41"/>
      <c r="EW306" s="41"/>
      <c r="EX306" s="41"/>
      <c r="EY306" s="41"/>
      <c r="EZ306" s="41"/>
      <c r="FA306" s="41"/>
      <c r="FB306" s="41"/>
      <c r="FC306" s="41"/>
      <c r="FD306" s="41"/>
      <c r="FE306" s="41"/>
      <c r="FF306" s="41"/>
      <c r="FG306" s="41"/>
      <c r="FH306" s="41"/>
      <c r="FI306" s="41"/>
      <c r="FJ306" s="41"/>
      <c r="FK306" s="41"/>
      <c r="FL306" s="41"/>
      <c r="FM306" s="41"/>
      <c r="FN306" s="41"/>
      <c r="FO306" s="41"/>
      <c r="FP306" s="41"/>
      <c r="FQ306" s="41"/>
      <c r="FR306" s="41"/>
      <c r="FS306" s="41"/>
      <c r="FT306" s="41"/>
      <c r="FU306" s="41"/>
      <c r="FV306" s="41"/>
      <c r="FW306" s="41"/>
      <c r="FX306" s="41"/>
      <c r="FY306" s="41"/>
      <c r="FZ306" s="41"/>
      <c r="GA306" s="41"/>
      <c r="GB306" s="41"/>
      <c r="GC306" s="41"/>
      <c r="GD306" s="41"/>
      <c r="GE306" s="41"/>
      <c r="GF306" s="41"/>
      <c r="GG306" s="41"/>
      <c r="GH306" s="41"/>
      <c r="GI306" s="41"/>
      <c r="GJ306" s="41"/>
      <c r="GK306" s="41"/>
      <c r="GL306" s="41"/>
      <c r="GM306" s="41"/>
      <c r="GN306" s="41"/>
      <c r="GO306" s="41"/>
      <c r="GP306" s="41"/>
      <c r="GQ306" s="41"/>
      <c r="GR306" s="41"/>
      <c r="GS306" s="41"/>
      <c r="GT306" s="41"/>
      <c r="GU306" s="41"/>
      <c r="GV306" s="41"/>
      <c r="GW306" s="41"/>
      <c r="GX306" s="41"/>
      <c r="GY306" s="41"/>
      <c r="GZ306" s="41"/>
      <c r="HA306" s="41"/>
      <c r="HB306" s="41"/>
      <c r="HC306" s="41"/>
      <c r="HD306" s="41"/>
      <c r="HE306" s="41"/>
      <c r="HF306" s="41"/>
      <c r="HG306" s="41"/>
      <c r="HH306" s="41"/>
      <c r="HI306" s="41"/>
      <c r="HJ306" s="41"/>
      <c r="HK306" s="41"/>
      <c r="HL306" s="41"/>
      <c r="HM306" s="41"/>
      <c r="HN306" s="41"/>
      <c r="HO306" s="41"/>
      <c r="HP306" s="41"/>
    </row>
    <row r="307" spans="1:224" s="107" customFormat="1" ht="36" x14ac:dyDescent="0.2">
      <c r="A307" s="202" t="s">
        <v>1602</v>
      </c>
      <c r="B307" s="260" t="s">
        <v>882</v>
      </c>
      <c r="C307" s="259" t="s">
        <v>883</v>
      </c>
      <c r="D307" s="276" t="s">
        <v>884</v>
      </c>
      <c r="E307" s="268" t="s">
        <v>42</v>
      </c>
      <c r="F307" s="260">
        <v>14</v>
      </c>
      <c r="G307" s="47">
        <v>67.3</v>
      </c>
      <c r="H307" s="47">
        <v>78.687159999999992</v>
      </c>
      <c r="I307" s="47">
        <v>16.63</v>
      </c>
      <c r="J307" s="47">
        <v>20.508116000000001</v>
      </c>
      <c r="K307" s="47">
        <v>0</v>
      </c>
      <c r="L307" s="47">
        <v>0</v>
      </c>
      <c r="M307" s="48">
        <v>83.929999999999993</v>
      </c>
      <c r="N307" s="47">
        <v>99.195275999999993</v>
      </c>
      <c r="O307" s="47">
        <v>1175.02</v>
      </c>
      <c r="P307" s="49">
        <v>1388.7338639999998</v>
      </c>
      <c r="Q307" s="302">
        <f t="shared" si="4"/>
        <v>3.9252381849978578E-4</v>
      </c>
      <c r="R307" s="106"/>
      <c r="S307" s="106"/>
      <c r="T307" s="106"/>
      <c r="U307" s="106"/>
      <c r="V307" s="106"/>
      <c r="W307" s="106"/>
      <c r="X307" s="106"/>
    </row>
    <row r="308" spans="1:224" s="107" customFormat="1" ht="24" x14ac:dyDescent="0.2">
      <c r="A308" s="206" t="s">
        <v>1616</v>
      </c>
      <c r="B308" s="257" t="s">
        <v>1035</v>
      </c>
      <c r="C308" s="58" t="s">
        <v>893</v>
      </c>
      <c r="D308" s="276" t="s">
        <v>894</v>
      </c>
      <c r="E308" s="260" t="s">
        <v>539</v>
      </c>
      <c r="F308" s="260">
        <v>11</v>
      </c>
      <c r="G308" s="47">
        <v>60.04999999999999</v>
      </c>
      <c r="H308" s="47">
        <v>70.210459999999983</v>
      </c>
      <c r="I308" s="47">
        <v>44.730000000000004</v>
      </c>
      <c r="J308" s="47">
        <v>55.16103600000001</v>
      </c>
      <c r="K308" s="47">
        <v>0</v>
      </c>
      <c r="L308" s="47">
        <v>0</v>
      </c>
      <c r="M308" s="48">
        <v>104.78</v>
      </c>
      <c r="N308" s="47">
        <v>125.37149599999999</v>
      </c>
      <c r="O308" s="47">
        <v>1152.58</v>
      </c>
      <c r="P308" s="49">
        <v>1379.086456</v>
      </c>
      <c r="Q308" s="302">
        <f t="shared" si="4"/>
        <v>3.8979699118970782E-4</v>
      </c>
      <c r="R308" s="106"/>
      <c r="S308" s="106"/>
      <c r="T308" s="106"/>
      <c r="U308" s="106"/>
      <c r="V308" s="106"/>
      <c r="W308" s="106"/>
      <c r="X308" s="106"/>
    </row>
    <row r="309" spans="1:224" s="107" customFormat="1" ht="36" x14ac:dyDescent="0.2">
      <c r="A309" s="102" t="s">
        <v>1359</v>
      </c>
      <c r="B309" s="103" t="s">
        <v>1086</v>
      </c>
      <c r="C309" s="104"/>
      <c r="D309" s="105" t="s">
        <v>711</v>
      </c>
      <c r="E309" s="95" t="s">
        <v>9</v>
      </c>
      <c r="F309" s="97">
        <v>29.3</v>
      </c>
      <c r="G309" s="241">
        <v>23.700000000000003</v>
      </c>
      <c r="H309" s="242">
        <v>27.710040000000003</v>
      </c>
      <c r="I309" s="241">
        <v>15.49</v>
      </c>
      <c r="J309" s="242">
        <v>19.102268000000002</v>
      </c>
      <c r="K309" s="241">
        <v>0</v>
      </c>
      <c r="L309" s="242">
        <v>0</v>
      </c>
      <c r="M309" s="243">
        <v>39.190000000000005</v>
      </c>
      <c r="N309" s="242">
        <v>46.812308000000002</v>
      </c>
      <c r="O309" s="47">
        <v>1148.2670000000003</v>
      </c>
      <c r="P309" s="49">
        <v>1371.6006244</v>
      </c>
      <c r="Q309" s="302">
        <f t="shared" si="4"/>
        <v>3.8768113063467324E-4</v>
      </c>
      <c r="R309" s="106"/>
      <c r="S309" s="106"/>
      <c r="T309" s="106"/>
      <c r="U309" s="106"/>
      <c r="V309" s="106"/>
    </row>
    <row r="310" spans="1:224" s="107" customFormat="1" ht="24" x14ac:dyDescent="0.2">
      <c r="A310" s="102" t="s">
        <v>1337</v>
      </c>
      <c r="B310" s="103" t="s">
        <v>1054</v>
      </c>
      <c r="C310" s="104"/>
      <c r="D310" s="105" t="s">
        <v>1055</v>
      </c>
      <c r="E310" s="95" t="s">
        <v>42</v>
      </c>
      <c r="F310" s="97">
        <v>136</v>
      </c>
      <c r="G310" s="241">
        <v>4.5000000000000009</v>
      </c>
      <c r="H310" s="242">
        <v>5.261400000000001</v>
      </c>
      <c r="I310" s="241">
        <v>3.91</v>
      </c>
      <c r="J310" s="242">
        <v>4.8218120000000004</v>
      </c>
      <c r="K310" s="241">
        <v>0</v>
      </c>
      <c r="L310" s="242">
        <v>0</v>
      </c>
      <c r="M310" s="243">
        <v>8.41</v>
      </c>
      <c r="N310" s="242">
        <v>10.083212000000001</v>
      </c>
      <c r="O310" s="47">
        <v>1143.76</v>
      </c>
      <c r="P310" s="49">
        <v>1371.3168320000002</v>
      </c>
      <c r="Q310" s="302">
        <f t="shared" si="4"/>
        <v>3.8760091708231676E-4</v>
      </c>
      <c r="R310" s="106"/>
      <c r="S310" s="106"/>
      <c r="T310" s="106"/>
      <c r="U310" s="106"/>
      <c r="V310" s="106"/>
    </row>
    <row r="311" spans="1:224" s="107" customFormat="1" ht="72" x14ac:dyDescent="0.2">
      <c r="A311" s="42" t="s">
        <v>1959</v>
      </c>
      <c r="B311" s="43" t="s">
        <v>1875</v>
      </c>
      <c r="C311" s="51"/>
      <c r="D311" s="44" t="s">
        <v>1876</v>
      </c>
      <c r="E311" s="73" t="s">
        <v>8</v>
      </c>
      <c r="F311" s="46">
        <v>1</v>
      </c>
      <c r="G311" s="47">
        <v>684.76</v>
      </c>
      <c r="H311" s="47">
        <v>800.62139200000001</v>
      </c>
      <c r="I311" s="47">
        <v>456.51</v>
      </c>
      <c r="J311" s="47">
        <v>562.96813199999997</v>
      </c>
      <c r="K311" s="47">
        <v>0</v>
      </c>
      <c r="L311" s="47">
        <v>0</v>
      </c>
      <c r="M311" s="48">
        <v>1141.27</v>
      </c>
      <c r="N311" s="47">
        <v>1363.589524</v>
      </c>
      <c r="O311" s="47">
        <v>1141.27</v>
      </c>
      <c r="P311" s="49">
        <v>1363.589524</v>
      </c>
      <c r="Q311" s="302">
        <f t="shared" si="4"/>
        <v>3.8541680353722935E-4</v>
      </c>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c r="AW311" s="41"/>
      <c r="AX311" s="41"/>
      <c r="AY311" s="41"/>
      <c r="AZ311" s="41"/>
      <c r="BA311" s="41"/>
      <c r="BB311" s="41"/>
      <c r="BC311" s="41"/>
      <c r="BD311" s="41"/>
      <c r="BE311" s="41"/>
      <c r="BF311" s="41"/>
      <c r="BG311" s="41"/>
      <c r="BH311" s="41"/>
      <c r="BI311" s="41"/>
      <c r="BJ311" s="41"/>
      <c r="BK311" s="41"/>
      <c r="BL311" s="41"/>
      <c r="BM311" s="41"/>
      <c r="BN311" s="41"/>
      <c r="BO311" s="41"/>
      <c r="BP311" s="41"/>
      <c r="BQ311" s="41"/>
      <c r="BR311" s="41"/>
      <c r="BS311" s="41"/>
      <c r="BT311" s="41"/>
      <c r="BU311" s="41"/>
      <c r="BV311" s="41"/>
      <c r="BW311" s="41"/>
      <c r="BX311" s="41"/>
      <c r="BY311" s="41"/>
      <c r="BZ311" s="41"/>
      <c r="CA311" s="41"/>
      <c r="CB311" s="41"/>
      <c r="CC311" s="41"/>
      <c r="CD311" s="41"/>
      <c r="CE311" s="41"/>
      <c r="CF311" s="41"/>
      <c r="CG311" s="41"/>
      <c r="CH311" s="41"/>
      <c r="CI311" s="41"/>
      <c r="CJ311" s="41"/>
      <c r="CK311" s="41"/>
      <c r="CL311" s="41"/>
      <c r="CM311" s="41"/>
      <c r="CN311" s="41"/>
      <c r="CO311" s="41"/>
      <c r="CP311" s="41"/>
      <c r="CQ311" s="41"/>
      <c r="CR311" s="41"/>
      <c r="CS311" s="41"/>
      <c r="CT311" s="41"/>
      <c r="CU311" s="41"/>
      <c r="CV311" s="41"/>
      <c r="CW311" s="41"/>
      <c r="CX311" s="41"/>
      <c r="CY311" s="41"/>
      <c r="CZ311" s="41"/>
      <c r="DA311" s="41"/>
      <c r="DB311" s="41"/>
      <c r="DC311" s="41"/>
      <c r="DD311" s="41"/>
      <c r="DE311" s="41"/>
      <c r="DF311" s="41"/>
      <c r="DG311" s="41"/>
      <c r="DH311" s="41"/>
      <c r="DI311" s="41"/>
      <c r="DJ311" s="41"/>
      <c r="DK311" s="41"/>
      <c r="DL311" s="41"/>
      <c r="DM311" s="41"/>
      <c r="DN311" s="41"/>
      <c r="DO311" s="41"/>
      <c r="DP311" s="41"/>
      <c r="DQ311" s="41"/>
      <c r="DR311" s="41"/>
      <c r="DS311" s="41"/>
      <c r="DT311" s="41"/>
      <c r="DU311" s="41"/>
      <c r="DV311" s="41"/>
      <c r="DW311" s="41"/>
      <c r="DX311" s="41"/>
      <c r="DY311" s="41"/>
      <c r="DZ311" s="41"/>
      <c r="EA311" s="41"/>
      <c r="EB311" s="41"/>
      <c r="EC311" s="41"/>
      <c r="ED311" s="41"/>
      <c r="EE311" s="41"/>
      <c r="EF311" s="41"/>
      <c r="EG311" s="41"/>
      <c r="EH311" s="41"/>
      <c r="EI311" s="41"/>
      <c r="EJ311" s="41"/>
      <c r="EK311" s="41"/>
      <c r="EL311" s="41"/>
      <c r="EM311" s="41"/>
      <c r="EN311" s="41"/>
      <c r="EO311" s="41"/>
      <c r="EP311" s="41"/>
      <c r="EQ311" s="41"/>
      <c r="ER311" s="41"/>
      <c r="ES311" s="41"/>
      <c r="ET311" s="41"/>
      <c r="EU311" s="41"/>
      <c r="EV311" s="41"/>
      <c r="EW311" s="41"/>
      <c r="EX311" s="41"/>
      <c r="EY311" s="41"/>
      <c r="EZ311" s="41"/>
      <c r="FA311" s="41"/>
      <c r="FB311" s="41"/>
      <c r="FC311" s="41"/>
      <c r="FD311" s="41"/>
      <c r="FE311" s="41"/>
      <c r="FF311" s="41"/>
      <c r="FG311" s="41"/>
      <c r="FH311" s="41"/>
      <c r="FI311" s="41"/>
      <c r="FJ311" s="41"/>
      <c r="FK311" s="41"/>
      <c r="FL311" s="41"/>
      <c r="FM311" s="41"/>
      <c r="FN311" s="41"/>
      <c r="FO311" s="41"/>
      <c r="FP311" s="41"/>
      <c r="FQ311" s="41"/>
      <c r="FR311" s="41"/>
      <c r="FS311" s="41"/>
      <c r="FT311" s="41"/>
      <c r="FU311" s="41"/>
      <c r="FV311" s="41"/>
      <c r="FW311" s="41"/>
      <c r="FX311" s="41"/>
      <c r="FY311" s="41"/>
      <c r="FZ311" s="41"/>
      <c r="GA311" s="41"/>
      <c r="GB311" s="41"/>
      <c r="GC311" s="41"/>
      <c r="GD311" s="41"/>
      <c r="GE311" s="41"/>
      <c r="GF311" s="41"/>
      <c r="GG311" s="41"/>
      <c r="GH311" s="41"/>
      <c r="GI311" s="41"/>
      <c r="GJ311" s="41"/>
      <c r="GK311" s="41"/>
      <c r="GL311" s="41"/>
      <c r="GM311" s="41"/>
      <c r="GN311" s="41"/>
      <c r="GO311" s="41"/>
      <c r="GP311" s="41"/>
      <c r="GQ311" s="41"/>
      <c r="GR311" s="41"/>
      <c r="GS311" s="41"/>
      <c r="GT311" s="41"/>
      <c r="GU311" s="41"/>
      <c r="GV311" s="41"/>
      <c r="GW311" s="41"/>
      <c r="GX311" s="41"/>
      <c r="GY311" s="41"/>
      <c r="GZ311" s="41"/>
      <c r="HA311" s="41"/>
      <c r="HB311" s="41"/>
      <c r="HC311" s="41"/>
      <c r="HD311" s="41"/>
      <c r="HE311" s="41"/>
      <c r="HF311" s="41"/>
      <c r="HG311" s="41"/>
      <c r="HH311" s="41"/>
      <c r="HI311" s="41"/>
      <c r="HJ311" s="41"/>
      <c r="HK311" s="41"/>
      <c r="HL311" s="41"/>
      <c r="HM311" s="41"/>
      <c r="HN311" s="41"/>
      <c r="HO311" s="41"/>
      <c r="HP311" s="41"/>
    </row>
    <row r="312" spans="1:224" s="98" customFormat="1" ht="72" x14ac:dyDescent="0.2">
      <c r="A312" s="42" t="s">
        <v>1960</v>
      </c>
      <c r="B312" s="43" t="s">
        <v>1877</v>
      </c>
      <c r="C312" s="51"/>
      <c r="D312" s="44" t="s">
        <v>666</v>
      </c>
      <c r="E312" s="73" t="s">
        <v>8</v>
      </c>
      <c r="F312" s="46">
        <v>1</v>
      </c>
      <c r="G312" s="47">
        <v>684.76</v>
      </c>
      <c r="H312" s="47">
        <v>800.62139200000001</v>
      </c>
      <c r="I312" s="47">
        <v>456.51</v>
      </c>
      <c r="J312" s="47">
        <v>562.96813199999997</v>
      </c>
      <c r="K312" s="47">
        <v>0</v>
      </c>
      <c r="L312" s="47">
        <v>0</v>
      </c>
      <c r="M312" s="48">
        <v>1141.27</v>
      </c>
      <c r="N312" s="47">
        <v>1363.589524</v>
      </c>
      <c r="O312" s="47">
        <v>1141.27</v>
      </c>
      <c r="P312" s="49">
        <v>1363.589524</v>
      </c>
      <c r="Q312" s="302">
        <f t="shared" si="4"/>
        <v>3.8541680353722935E-4</v>
      </c>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1"/>
      <c r="AY312" s="41"/>
      <c r="AZ312" s="41"/>
      <c r="BA312" s="41"/>
      <c r="BB312" s="41"/>
      <c r="BC312" s="41"/>
      <c r="BD312" s="41"/>
      <c r="BE312" s="41"/>
      <c r="BF312" s="41"/>
      <c r="BG312" s="41"/>
      <c r="BH312" s="41"/>
      <c r="BI312" s="41"/>
      <c r="BJ312" s="41"/>
      <c r="BK312" s="41"/>
      <c r="BL312" s="41"/>
      <c r="BM312" s="41"/>
      <c r="BN312" s="41"/>
      <c r="BO312" s="41"/>
      <c r="BP312" s="41"/>
      <c r="BQ312" s="41"/>
      <c r="BR312" s="41"/>
      <c r="BS312" s="41"/>
      <c r="BT312" s="41"/>
      <c r="BU312" s="41"/>
      <c r="BV312" s="41"/>
      <c r="BW312" s="41"/>
      <c r="BX312" s="41"/>
      <c r="BY312" s="41"/>
      <c r="BZ312" s="41"/>
      <c r="CA312" s="41"/>
      <c r="CB312" s="41"/>
      <c r="CC312" s="41"/>
      <c r="CD312" s="41"/>
      <c r="CE312" s="41"/>
      <c r="CF312" s="41"/>
      <c r="CG312" s="41"/>
      <c r="CH312" s="41"/>
      <c r="CI312" s="41"/>
      <c r="CJ312" s="41"/>
      <c r="CK312" s="41"/>
      <c r="CL312" s="41"/>
      <c r="CM312" s="41"/>
      <c r="CN312" s="41"/>
      <c r="CO312" s="41"/>
      <c r="CP312" s="41"/>
      <c r="CQ312" s="41"/>
      <c r="CR312" s="41"/>
      <c r="CS312" s="41"/>
      <c r="CT312" s="41"/>
      <c r="CU312" s="41"/>
      <c r="CV312" s="41"/>
      <c r="CW312" s="41"/>
      <c r="CX312" s="41"/>
      <c r="CY312" s="41"/>
      <c r="CZ312" s="41"/>
      <c r="DA312" s="41"/>
      <c r="DB312" s="41"/>
      <c r="DC312" s="41"/>
      <c r="DD312" s="41"/>
      <c r="DE312" s="41"/>
      <c r="DF312" s="41"/>
      <c r="DG312" s="41"/>
      <c r="DH312" s="41"/>
      <c r="DI312" s="41"/>
      <c r="DJ312" s="41"/>
      <c r="DK312" s="41"/>
      <c r="DL312" s="41"/>
      <c r="DM312" s="41"/>
      <c r="DN312" s="41"/>
      <c r="DO312" s="41"/>
      <c r="DP312" s="41"/>
      <c r="DQ312" s="41"/>
      <c r="DR312" s="41"/>
      <c r="DS312" s="41"/>
      <c r="DT312" s="41"/>
      <c r="DU312" s="41"/>
      <c r="DV312" s="41"/>
      <c r="DW312" s="41"/>
      <c r="DX312" s="41"/>
      <c r="DY312" s="41"/>
      <c r="DZ312" s="41"/>
      <c r="EA312" s="41"/>
      <c r="EB312" s="41"/>
      <c r="EC312" s="41"/>
      <c r="ED312" s="41"/>
      <c r="EE312" s="41"/>
      <c r="EF312" s="41"/>
      <c r="EG312" s="41"/>
      <c r="EH312" s="41"/>
      <c r="EI312" s="41"/>
      <c r="EJ312" s="41"/>
      <c r="EK312" s="41"/>
      <c r="EL312" s="41"/>
      <c r="EM312" s="41"/>
      <c r="EN312" s="41"/>
      <c r="EO312" s="41"/>
      <c r="EP312" s="41"/>
      <c r="EQ312" s="41"/>
      <c r="ER312" s="41"/>
      <c r="ES312" s="41"/>
      <c r="ET312" s="41"/>
      <c r="EU312" s="41"/>
      <c r="EV312" s="41"/>
      <c r="EW312" s="41"/>
      <c r="EX312" s="41"/>
      <c r="EY312" s="41"/>
      <c r="EZ312" s="41"/>
      <c r="FA312" s="41"/>
      <c r="FB312" s="41"/>
      <c r="FC312" s="41"/>
      <c r="FD312" s="41"/>
      <c r="FE312" s="41"/>
      <c r="FF312" s="41"/>
      <c r="FG312" s="41"/>
      <c r="FH312" s="41"/>
      <c r="FI312" s="41"/>
      <c r="FJ312" s="41"/>
      <c r="FK312" s="41"/>
      <c r="FL312" s="41"/>
      <c r="FM312" s="41"/>
      <c r="FN312" s="41"/>
      <c r="FO312" s="41"/>
      <c r="FP312" s="41"/>
      <c r="FQ312" s="41"/>
      <c r="FR312" s="41"/>
      <c r="FS312" s="41"/>
      <c r="FT312" s="41"/>
      <c r="FU312" s="41"/>
      <c r="FV312" s="41"/>
      <c r="FW312" s="41"/>
      <c r="FX312" s="41"/>
      <c r="FY312" s="41"/>
      <c r="FZ312" s="41"/>
      <c r="GA312" s="41"/>
      <c r="GB312" s="41"/>
      <c r="GC312" s="41"/>
      <c r="GD312" s="41"/>
      <c r="GE312" s="41"/>
      <c r="GF312" s="41"/>
      <c r="GG312" s="41"/>
      <c r="GH312" s="41"/>
      <c r="GI312" s="41"/>
      <c r="GJ312" s="41"/>
      <c r="GK312" s="41"/>
      <c r="GL312" s="41"/>
      <c r="GM312" s="41"/>
      <c r="GN312" s="41"/>
      <c r="GO312" s="41"/>
      <c r="GP312" s="41"/>
      <c r="GQ312" s="41"/>
      <c r="GR312" s="41"/>
      <c r="GS312" s="41"/>
      <c r="GT312" s="41"/>
      <c r="GU312" s="41"/>
      <c r="GV312" s="41"/>
      <c r="GW312" s="41"/>
      <c r="GX312" s="41"/>
      <c r="GY312" s="41"/>
      <c r="GZ312" s="41"/>
      <c r="HA312" s="41"/>
      <c r="HB312" s="41"/>
      <c r="HC312" s="41"/>
      <c r="HD312" s="41"/>
      <c r="HE312" s="41"/>
      <c r="HF312" s="41"/>
      <c r="HG312" s="41"/>
      <c r="HH312" s="41"/>
      <c r="HI312" s="41"/>
      <c r="HJ312" s="41"/>
      <c r="HK312" s="41"/>
      <c r="HL312" s="41"/>
      <c r="HM312" s="41"/>
      <c r="HN312" s="41"/>
      <c r="HO312" s="41"/>
      <c r="HP312" s="41"/>
    </row>
    <row r="313" spans="1:224" s="98" customFormat="1" ht="48" x14ac:dyDescent="0.2">
      <c r="A313" s="42" t="s">
        <v>669</v>
      </c>
      <c r="B313" s="255" t="s">
        <v>1838</v>
      </c>
      <c r="C313" s="43"/>
      <c r="D313" s="44" t="s">
        <v>640</v>
      </c>
      <c r="E313" s="45" t="s">
        <v>42</v>
      </c>
      <c r="F313" s="46">
        <v>1</v>
      </c>
      <c r="G313" s="47">
        <v>1106.0300000000002</v>
      </c>
      <c r="H313" s="47">
        <v>1293.1702760000003</v>
      </c>
      <c r="I313" s="47">
        <v>55.76</v>
      </c>
      <c r="J313" s="47">
        <v>68.763232000000002</v>
      </c>
      <c r="K313" s="47">
        <v>0</v>
      </c>
      <c r="L313" s="47">
        <v>0</v>
      </c>
      <c r="M313" s="48">
        <v>1161.7900000000002</v>
      </c>
      <c r="N313" s="47">
        <v>1361.9335080000003</v>
      </c>
      <c r="O313" s="47">
        <v>1161.7900000000002</v>
      </c>
      <c r="P313" s="49">
        <v>1361.9335080000003</v>
      </c>
      <c r="Q313" s="302">
        <f t="shared" si="4"/>
        <v>3.8494873277099604E-4</v>
      </c>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c r="AW313" s="41"/>
      <c r="AX313" s="41"/>
      <c r="AY313" s="41"/>
      <c r="AZ313" s="41"/>
      <c r="BA313" s="41"/>
      <c r="BB313" s="41"/>
      <c r="BC313" s="41"/>
      <c r="BD313" s="41"/>
      <c r="BE313" s="41"/>
      <c r="BF313" s="41"/>
      <c r="BG313" s="41"/>
      <c r="BH313" s="41"/>
      <c r="BI313" s="41"/>
      <c r="BJ313" s="41"/>
      <c r="BK313" s="41"/>
      <c r="BL313" s="41"/>
      <c r="BM313" s="41"/>
      <c r="BN313" s="41"/>
      <c r="BO313" s="41"/>
      <c r="BP313" s="41"/>
      <c r="BQ313" s="41"/>
      <c r="BR313" s="41"/>
      <c r="BS313" s="41"/>
      <c r="BT313" s="41"/>
      <c r="BU313" s="41"/>
      <c r="BV313" s="41"/>
      <c r="BW313" s="41"/>
      <c r="BX313" s="41"/>
      <c r="BY313" s="41"/>
      <c r="BZ313" s="41"/>
      <c r="CA313" s="41"/>
      <c r="CB313" s="41"/>
      <c r="CC313" s="41"/>
      <c r="CD313" s="41"/>
      <c r="CE313" s="41"/>
      <c r="CF313" s="41"/>
      <c r="CG313" s="41"/>
      <c r="CH313" s="41"/>
      <c r="CI313" s="41"/>
      <c r="CJ313" s="41"/>
      <c r="CK313" s="41"/>
      <c r="CL313" s="41"/>
      <c r="CM313" s="41"/>
      <c r="CN313" s="41"/>
      <c r="CO313" s="41"/>
      <c r="CP313" s="41"/>
      <c r="CQ313" s="41"/>
      <c r="CR313" s="41"/>
      <c r="CS313" s="41"/>
      <c r="CT313" s="41"/>
      <c r="CU313" s="41"/>
      <c r="CV313" s="41"/>
      <c r="CW313" s="41"/>
      <c r="CX313" s="41"/>
      <c r="CY313" s="41"/>
      <c r="CZ313" s="41"/>
      <c r="DA313" s="41"/>
      <c r="DB313" s="41"/>
      <c r="DC313" s="41"/>
      <c r="DD313" s="41"/>
      <c r="DE313" s="41"/>
      <c r="DF313" s="41"/>
      <c r="DG313" s="41"/>
      <c r="DH313" s="41"/>
      <c r="DI313" s="41"/>
      <c r="DJ313" s="41"/>
      <c r="DK313" s="41"/>
      <c r="DL313" s="41"/>
      <c r="DM313" s="41"/>
      <c r="DN313" s="41"/>
      <c r="DO313" s="41"/>
      <c r="DP313" s="41"/>
      <c r="DQ313" s="41"/>
      <c r="DR313" s="41"/>
      <c r="DS313" s="41"/>
      <c r="DT313" s="41"/>
      <c r="DU313" s="41"/>
      <c r="DV313" s="41"/>
      <c r="DW313" s="41"/>
      <c r="DX313" s="41"/>
      <c r="DY313" s="41"/>
      <c r="DZ313" s="41"/>
      <c r="EA313" s="41"/>
      <c r="EB313" s="41"/>
      <c r="EC313" s="41"/>
      <c r="ED313" s="41"/>
      <c r="EE313" s="41"/>
      <c r="EF313" s="41"/>
      <c r="EG313" s="41"/>
      <c r="EH313" s="41"/>
      <c r="EI313" s="41"/>
      <c r="EJ313" s="41"/>
      <c r="EK313" s="41"/>
      <c r="EL313" s="41"/>
      <c r="EM313" s="41"/>
      <c r="EN313" s="41"/>
      <c r="EO313" s="41"/>
      <c r="EP313" s="41"/>
      <c r="EQ313" s="41"/>
      <c r="ER313" s="41"/>
      <c r="ES313" s="41"/>
      <c r="ET313" s="41"/>
      <c r="EU313" s="41"/>
      <c r="EV313" s="41"/>
      <c r="EW313" s="41"/>
      <c r="EX313" s="41"/>
      <c r="EY313" s="41"/>
      <c r="EZ313" s="41"/>
      <c r="FA313" s="41"/>
      <c r="FB313" s="41"/>
      <c r="FC313" s="41"/>
      <c r="FD313" s="41"/>
      <c r="FE313" s="41"/>
      <c r="FF313" s="41"/>
      <c r="FG313" s="41"/>
      <c r="FH313" s="41"/>
      <c r="FI313" s="41"/>
      <c r="FJ313" s="41"/>
      <c r="FK313" s="41"/>
      <c r="FL313" s="41"/>
      <c r="FM313" s="41"/>
      <c r="FN313" s="41"/>
      <c r="FO313" s="41"/>
      <c r="FP313" s="41"/>
      <c r="FQ313" s="41"/>
      <c r="FR313" s="41"/>
      <c r="FS313" s="41"/>
      <c r="FT313" s="41"/>
      <c r="FU313" s="41"/>
      <c r="FV313" s="41"/>
      <c r="FW313" s="41"/>
      <c r="FX313" s="41"/>
      <c r="FY313" s="41"/>
      <c r="FZ313" s="41"/>
      <c r="GA313" s="41"/>
      <c r="GB313" s="41"/>
      <c r="GC313" s="41"/>
      <c r="GD313" s="41"/>
      <c r="GE313" s="41"/>
      <c r="GF313" s="41"/>
      <c r="GG313" s="41"/>
      <c r="GH313" s="41"/>
      <c r="GI313" s="41"/>
      <c r="GJ313" s="41"/>
      <c r="GK313" s="41"/>
      <c r="GL313" s="41"/>
      <c r="GM313" s="41"/>
      <c r="GN313" s="41"/>
      <c r="GO313" s="41"/>
      <c r="GP313" s="41"/>
      <c r="GQ313" s="41"/>
      <c r="GR313" s="41"/>
      <c r="GS313" s="41"/>
      <c r="GT313" s="41"/>
      <c r="GU313" s="41"/>
      <c r="GV313" s="41"/>
      <c r="GW313" s="41"/>
      <c r="GX313" s="41"/>
      <c r="GY313" s="41"/>
      <c r="GZ313" s="41"/>
      <c r="HA313" s="41"/>
      <c r="HB313" s="41"/>
      <c r="HC313" s="41"/>
      <c r="HD313" s="41"/>
      <c r="HE313" s="41"/>
      <c r="HF313" s="41"/>
      <c r="HG313" s="41"/>
      <c r="HH313" s="41"/>
      <c r="HI313" s="41"/>
      <c r="HJ313" s="41"/>
      <c r="HK313" s="41"/>
      <c r="HL313" s="41"/>
      <c r="HM313" s="41"/>
      <c r="HN313" s="41"/>
      <c r="HO313" s="41"/>
      <c r="HP313" s="41"/>
    </row>
    <row r="314" spans="1:224" s="107" customFormat="1" ht="36" x14ac:dyDescent="0.2">
      <c r="A314" s="42" t="s">
        <v>302</v>
      </c>
      <c r="B314" s="43" t="s">
        <v>959</v>
      </c>
      <c r="C314" s="58"/>
      <c r="D314" s="59" t="s">
        <v>958</v>
      </c>
      <c r="E314" s="73" t="s">
        <v>7</v>
      </c>
      <c r="F314" s="46">
        <v>26.58</v>
      </c>
      <c r="G314" s="47">
        <v>30.209999999999997</v>
      </c>
      <c r="H314" s="47">
        <v>35.321531999999998</v>
      </c>
      <c r="I314" s="47">
        <v>12.610000000000001</v>
      </c>
      <c r="J314" s="47">
        <v>15.550652000000003</v>
      </c>
      <c r="K314" s="47">
        <v>0</v>
      </c>
      <c r="L314" s="47">
        <v>0</v>
      </c>
      <c r="M314" s="48">
        <v>42.82</v>
      </c>
      <c r="N314" s="47">
        <v>50.872184000000004</v>
      </c>
      <c r="O314" s="47">
        <v>1138.1555999999998</v>
      </c>
      <c r="P314" s="49">
        <v>1352.1826507200001</v>
      </c>
      <c r="Q314" s="302">
        <f t="shared" si="4"/>
        <v>3.8219266565661902E-4</v>
      </c>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1"/>
      <c r="AV314" s="41"/>
      <c r="AW314" s="41"/>
      <c r="AX314" s="41"/>
      <c r="AY314" s="41"/>
      <c r="AZ314" s="41"/>
      <c r="BA314" s="41"/>
      <c r="BB314" s="41"/>
      <c r="BC314" s="41"/>
      <c r="BD314" s="41"/>
      <c r="BE314" s="41"/>
      <c r="BF314" s="41"/>
      <c r="BG314" s="41"/>
      <c r="BH314" s="41"/>
      <c r="BI314" s="41"/>
      <c r="BJ314" s="41"/>
      <c r="BK314" s="41"/>
      <c r="BL314" s="41"/>
      <c r="BM314" s="41"/>
      <c r="BN314" s="41"/>
      <c r="BO314" s="41"/>
      <c r="BP314" s="41"/>
      <c r="BQ314" s="41"/>
      <c r="BR314" s="41"/>
      <c r="BS314" s="41"/>
      <c r="BT314" s="41"/>
      <c r="BU314" s="41"/>
      <c r="BV314" s="41"/>
      <c r="BW314" s="41"/>
      <c r="BX314" s="41"/>
      <c r="BY314" s="41"/>
      <c r="BZ314" s="41"/>
      <c r="CA314" s="41"/>
      <c r="CB314" s="41"/>
      <c r="CC314" s="41"/>
      <c r="CD314" s="41"/>
      <c r="CE314" s="41"/>
      <c r="CF314" s="41"/>
      <c r="CG314" s="41"/>
      <c r="CH314" s="41"/>
      <c r="CI314" s="41"/>
      <c r="CJ314" s="41"/>
      <c r="CK314" s="41"/>
      <c r="CL314" s="41"/>
      <c r="CM314" s="41"/>
      <c r="CN314" s="41"/>
      <c r="CO314" s="41"/>
      <c r="CP314" s="41"/>
      <c r="CQ314" s="41"/>
      <c r="CR314" s="41"/>
      <c r="CS314" s="41"/>
      <c r="CT314" s="41"/>
      <c r="CU314" s="41"/>
      <c r="CV314" s="41"/>
      <c r="CW314" s="41"/>
      <c r="CX314" s="41"/>
      <c r="CY314" s="41"/>
      <c r="CZ314" s="41"/>
      <c r="DA314" s="41"/>
      <c r="DB314" s="41"/>
      <c r="DC314" s="41"/>
      <c r="DD314" s="41"/>
      <c r="DE314" s="41"/>
      <c r="DF314" s="41"/>
      <c r="DG314" s="41"/>
      <c r="DH314" s="41"/>
      <c r="DI314" s="41"/>
      <c r="DJ314" s="41"/>
      <c r="DK314" s="41"/>
      <c r="DL314" s="41"/>
      <c r="DM314" s="41"/>
      <c r="DN314" s="41"/>
      <c r="DO314" s="41"/>
      <c r="DP314" s="41"/>
      <c r="DQ314" s="41"/>
      <c r="DR314" s="41"/>
      <c r="DS314" s="41"/>
      <c r="DT314" s="41"/>
      <c r="DU314" s="41"/>
      <c r="DV314" s="41"/>
      <c r="DW314" s="41"/>
      <c r="DX314" s="41"/>
      <c r="DY314" s="41"/>
      <c r="DZ314" s="41"/>
      <c r="EA314" s="41"/>
      <c r="EB314" s="41"/>
      <c r="EC314" s="41"/>
      <c r="ED314" s="41"/>
      <c r="EE314" s="41"/>
      <c r="EF314" s="41"/>
      <c r="EG314" s="41"/>
      <c r="EH314" s="41"/>
      <c r="EI314" s="41"/>
      <c r="EJ314" s="41"/>
      <c r="EK314" s="41"/>
      <c r="EL314" s="41"/>
      <c r="EM314" s="41"/>
      <c r="EN314" s="41"/>
      <c r="EO314" s="41"/>
      <c r="EP314" s="41"/>
      <c r="EQ314" s="41"/>
      <c r="ER314" s="41"/>
      <c r="ES314" s="41"/>
      <c r="ET314" s="41"/>
      <c r="EU314" s="41"/>
      <c r="EV314" s="41"/>
      <c r="EW314" s="41"/>
      <c r="EX314" s="41"/>
      <c r="EY314" s="41"/>
      <c r="EZ314" s="41"/>
      <c r="FA314" s="41"/>
      <c r="FB314" s="41"/>
      <c r="FC314" s="41"/>
      <c r="FD314" s="41"/>
      <c r="FE314" s="41"/>
      <c r="FF314" s="41"/>
      <c r="FG314" s="41"/>
      <c r="FH314" s="41"/>
      <c r="FI314" s="41"/>
      <c r="FJ314" s="41"/>
      <c r="FK314" s="41"/>
      <c r="FL314" s="41"/>
      <c r="FM314" s="41"/>
      <c r="FN314" s="41"/>
      <c r="FO314" s="41"/>
      <c r="FP314" s="41"/>
      <c r="FQ314" s="41"/>
      <c r="FR314" s="41"/>
      <c r="FS314" s="41"/>
      <c r="FT314" s="41"/>
      <c r="FU314" s="41"/>
      <c r="FV314" s="41"/>
      <c r="FW314" s="41"/>
      <c r="FX314" s="41"/>
      <c r="FY314" s="41"/>
      <c r="FZ314" s="41"/>
      <c r="GA314" s="41"/>
      <c r="GB314" s="41"/>
      <c r="GC314" s="41"/>
      <c r="GD314" s="41"/>
      <c r="GE314" s="41"/>
      <c r="GF314" s="41"/>
      <c r="GG314" s="41"/>
      <c r="GH314" s="41"/>
      <c r="GI314" s="41"/>
      <c r="GJ314" s="41"/>
      <c r="GK314" s="41"/>
      <c r="GL314" s="41"/>
      <c r="GM314" s="41"/>
      <c r="GN314" s="41"/>
      <c r="GO314" s="41"/>
      <c r="GP314" s="41"/>
      <c r="GQ314" s="41"/>
      <c r="GR314" s="41"/>
      <c r="GS314" s="41"/>
      <c r="GT314" s="41"/>
      <c r="GU314" s="41"/>
      <c r="GV314" s="41"/>
      <c r="GW314" s="41"/>
      <c r="GX314" s="41"/>
      <c r="GY314" s="41"/>
      <c r="GZ314" s="41"/>
      <c r="HA314" s="41"/>
      <c r="HB314" s="41"/>
      <c r="HC314" s="41"/>
      <c r="HD314" s="41"/>
      <c r="HE314" s="41"/>
      <c r="HF314" s="41"/>
      <c r="HG314" s="41"/>
      <c r="HH314" s="41"/>
      <c r="HI314" s="41"/>
      <c r="HJ314" s="41"/>
      <c r="HK314" s="41"/>
      <c r="HL314" s="41"/>
      <c r="HM314" s="41"/>
      <c r="HN314" s="41"/>
      <c r="HO314" s="41"/>
      <c r="HP314" s="41"/>
    </row>
    <row r="315" spans="1:224" s="107" customFormat="1" ht="36" x14ac:dyDescent="0.2">
      <c r="A315" s="42" t="s">
        <v>970</v>
      </c>
      <c r="B315" s="43" t="s">
        <v>286</v>
      </c>
      <c r="C315" s="58" t="s">
        <v>287</v>
      </c>
      <c r="D315" s="59" t="s">
        <v>953</v>
      </c>
      <c r="E315" s="73" t="s">
        <v>7</v>
      </c>
      <c r="F315" s="46">
        <v>17.350000000000001</v>
      </c>
      <c r="G315" s="47">
        <v>35.15</v>
      </c>
      <c r="H315" s="47">
        <v>41.097380000000001</v>
      </c>
      <c r="I315" s="47">
        <v>29.61</v>
      </c>
      <c r="J315" s="47">
        <v>36.515052000000004</v>
      </c>
      <c r="K315" s="47">
        <v>0</v>
      </c>
      <c r="L315" s="47">
        <v>0</v>
      </c>
      <c r="M315" s="48">
        <v>64.759999999999991</v>
      </c>
      <c r="N315" s="47">
        <v>77.612432000000013</v>
      </c>
      <c r="O315" s="47">
        <v>1123.586</v>
      </c>
      <c r="P315" s="49">
        <v>1346.5756952000004</v>
      </c>
      <c r="Q315" s="302">
        <f t="shared" si="4"/>
        <v>3.8060786697926153E-4</v>
      </c>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c r="AW315" s="41"/>
      <c r="AX315" s="41"/>
      <c r="AY315" s="41"/>
      <c r="AZ315" s="41"/>
      <c r="BA315" s="41"/>
      <c r="BB315" s="41"/>
      <c r="BC315" s="41"/>
      <c r="BD315" s="41"/>
      <c r="BE315" s="41"/>
      <c r="BF315" s="41"/>
      <c r="BG315" s="41"/>
      <c r="BH315" s="41"/>
      <c r="BI315" s="41"/>
      <c r="BJ315" s="41"/>
      <c r="BK315" s="41"/>
      <c r="BL315" s="41"/>
      <c r="BM315" s="41"/>
      <c r="BN315" s="41"/>
      <c r="BO315" s="41"/>
      <c r="BP315" s="41"/>
      <c r="BQ315" s="41"/>
      <c r="BR315" s="41"/>
      <c r="BS315" s="41"/>
      <c r="BT315" s="41"/>
      <c r="BU315" s="41"/>
      <c r="BV315" s="41"/>
      <c r="BW315" s="41"/>
      <c r="BX315" s="41"/>
      <c r="BY315" s="41"/>
      <c r="BZ315" s="41"/>
      <c r="CA315" s="41"/>
      <c r="CB315" s="41"/>
      <c r="CC315" s="41"/>
      <c r="CD315" s="41"/>
      <c r="CE315" s="41"/>
      <c r="CF315" s="41"/>
      <c r="CG315" s="41"/>
      <c r="CH315" s="41"/>
      <c r="CI315" s="41"/>
      <c r="CJ315" s="41"/>
      <c r="CK315" s="41"/>
      <c r="CL315" s="41"/>
      <c r="CM315" s="41"/>
      <c r="CN315" s="41"/>
      <c r="CO315" s="41"/>
      <c r="CP315" s="41"/>
      <c r="CQ315" s="41"/>
      <c r="CR315" s="41"/>
      <c r="CS315" s="41"/>
      <c r="CT315" s="41"/>
      <c r="CU315" s="41"/>
      <c r="CV315" s="41"/>
      <c r="CW315" s="41"/>
      <c r="CX315" s="41"/>
      <c r="CY315" s="41"/>
      <c r="CZ315" s="41"/>
      <c r="DA315" s="41"/>
      <c r="DB315" s="41"/>
      <c r="DC315" s="41"/>
      <c r="DD315" s="41"/>
      <c r="DE315" s="41"/>
      <c r="DF315" s="41"/>
      <c r="DG315" s="41"/>
      <c r="DH315" s="41"/>
      <c r="DI315" s="41"/>
      <c r="DJ315" s="41"/>
      <c r="DK315" s="41"/>
      <c r="DL315" s="41"/>
      <c r="DM315" s="41"/>
      <c r="DN315" s="41"/>
      <c r="DO315" s="41"/>
      <c r="DP315" s="41"/>
      <c r="DQ315" s="41"/>
      <c r="DR315" s="41"/>
      <c r="DS315" s="41"/>
      <c r="DT315" s="41"/>
      <c r="DU315" s="41"/>
      <c r="DV315" s="41"/>
      <c r="DW315" s="41"/>
      <c r="DX315" s="41"/>
      <c r="DY315" s="41"/>
      <c r="DZ315" s="41"/>
      <c r="EA315" s="41"/>
      <c r="EB315" s="41"/>
      <c r="EC315" s="41"/>
      <c r="ED315" s="41"/>
      <c r="EE315" s="41"/>
      <c r="EF315" s="41"/>
      <c r="EG315" s="41"/>
      <c r="EH315" s="41"/>
      <c r="EI315" s="41"/>
      <c r="EJ315" s="41"/>
      <c r="EK315" s="41"/>
      <c r="EL315" s="41"/>
      <c r="EM315" s="41"/>
      <c r="EN315" s="41"/>
      <c r="EO315" s="41"/>
      <c r="EP315" s="41"/>
      <c r="EQ315" s="41"/>
      <c r="ER315" s="41"/>
      <c r="ES315" s="41"/>
      <c r="ET315" s="41"/>
      <c r="EU315" s="41"/>
      <c r="EV315" s="41"/>
      <c r="EW315" s="41"/>
      <c r="EX315" s="41"/>
      <c r="EY315" s="41"/>
      <c r="EZ315" s="41"/>
      <c r="FA315" s="41"/>
      <c r="FB315" s="41"/>
      <c r="FC315" s="41"/>
      <c r="FD315" s="41"/>
      <c r="FE315" s="41"/>
      <c r="FF315" s="41"/>
      <c r="FG315" s="41"/>
      <c r="FH315" s="41"/>
      <c r="FI315" s="41"/>
      <c r="FJ315" s="41"/>
      <c r="FK315" s="41"/>
      <c r="FL315" s="41"/>
      <c r="FM315" s="41"/>
      <c r="FN315" s="41"/>
      <c r="FO315" s="41"/>
      <c r="FP315" s="41"/>
      <c r="FQ315" s="41"/>
      <c r="FR315" s="41"/>
      <c r="FS315" s="41"/>
      <c r="FT315" s="41"/>
      <c r="FU315" s="41"/>
      <c r="FV315" s="41"/>
      <c r="FW315" s="41"/>
      <c r="FX315" s="41"/>
      <c r="FY315" s="41"/>
      <c r="FZ315" s="41"/>
      <c r="GA315" s="41"/>
      <c r="GB315" s="41"/>
      <c r="GC315" s="41"/>
      <c r="GD315" s="41"/>
      <c r="GE315" s="41"/>
      <c r="GF315" s="41"/>
      <c r="GG315" s="41"/>
      <c r="GH315" s="41"/>
      <c r="GI315" s="41"/>
      <c r="GJ315" s="41"/>
      <c r="GK315" s="41"/>
      <c r="GL315" s="41"/>
      <c r="GM315" s="41"/>
      <c r="GN315" s="41"/>
      <c r="GO315" s="41"/>
      <c r="GP315" s="41"/>
      <c r="GQ315" s="41"/>
      <c r="GR315" s="41"/>
      <c r="GS315" s="41"/>
      <c r="GT315" s="41"/>
      <c r="GU315" s="41"/>
      <c r="GV315" s="41"/>
      <c r="GW315" s="41"/>
      <c r="GX315" s="41"/>
      <c r="GY315" s="41"/>
      <c r="GZ315" s="41"/>
      <c r="HA315" s="41"/>
      <c r="HB315" s="41"/>
      <c r="HC315" s="41"/>
      <c r="HD315" s="41"/>
      <c r="HE315" s="41"/>
      <c r="HF315" s="41"/>
      <c r="HG315" s="41"/>
      <c r="HH315" s="41"/>
      <c r="HI315" s="41"/>
      <c r="HJ315" s="41"/>
      <c r="HK315" s="41"/>
      <c r="HL315" s="41"/>
      <c r="HM315" s="41"/>
      <c r="HN315" s="41"/>
      <c r="HO315" s="41"/>
      <c r="HP315" s="41"/>
    </row>
    <row r="316" spans="1:224" s="98" customFormat="1" ht="36" x14ac:dyDescent="0.2">
      <c r="A316" s="42" t="s">
        <v>362</v>
      </c>
      <c r="B316" s="45" t="s">
        <v>1806</v>
      </c>
      <c r="C316" s="82"/>
      <c r="D316" s="54" t="s">
        <v>1807</v>
      </c>
      <c r="E316" s="73" t="s">
        <v>7</v>
      </c>
      <c r="F316" s="46">
        <v>12.438000000000001</v>
      </c>
      <c r="G316" s="47">
        <v>81.33</v>
      </c>
      <c r="H316" s="47">
        <v>95.091036000000003</v>
      </c>
      <c r="I316" s="47">
        <v>10.199999999999999</v>
      </c>
      <c r="J316" s="47">
        <v>12.57864</v>
      </c>
      <c r="K316" s="47">
        <v>0</v>
      </c>
      <c r="L316" s="47">
        <v>0</v>
      </c>
      <c r="M316" s="48">
        <v>91.53</v>
      </c>
      <c r="N316" s="47">
        <v>107.66967600000001</v>
      </c>
      <c r="O316" s="47">
        <v>1138.4501400000001</v>
      </c>
      <c r="P316" s="49">
        <v>1339.1954300880002</v>
      </c>
      <c r="Q316" s="302">
        <f t="shared" si="4"/>
        <v>3.785218446546104E-4</v>
      </c>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c r="AW316" s="41"/>
      <c r="AX316" s="41"/>
      <c r="AY316" s="41"/>
      <c r="AZ316" s="41"/>
      <c r="BA316" s="41"/>
      <c r="BB316" s="41"/>
      <c r="BC316" s="41"/>
      <c r="BD316" s="41"/>
      <c r="BE316" s="41"/>
      <c r="BF316" s="41"/>
      <c r="BG316" s="41"/>
      <c r="BH316" s="41"/>
      <c r="BI316" s="41"/>
      <c r="BJ316" s="41"/>
      <c r="BK316" s="41"/>
      <c r="BL316" s="41"/>
      <c r="BM316" s="41"/>
      <c r="BN316" s="41"/>
      <c r="BO316" s="41"/>
      <c r="BP316" s="41"/>
      <c r="BQ316" s="41"/>
      <c r="BR316" s="41"/>
      <c r="BS316" s="41"/>
      <c r="BT316" s="41"/>
      <c r="BU316" s="41"/>
      <c r="BV316" s="41"/>
      <c r="BW316" s="41"/>
      <c r="BX316" s="41"/>
      <c r="BY316" s="41"/>
      <c r="BZ316" s="41"/>
      <c r="CA316" s="41"/>
      <c r="CB316" s="41"/>
      <c r="CC316" s="41"/>
      <c r="CD316" s="41"/>
      <c r="CE316" s="41"/>
      <c r="CF316" s="41"/>
      <c r="CG316" s="41"/>
      <c r="CH316" s="41"/>
      <c r="CI316" s="41"/>
      <c r="CJ316" s="41"/>
      <c r="CK316" s="41"/>
      <c r="CL316" s="41"/>
      <c r="CM316" s="41"/>
      <c r="CN316" s="41"/>
      <c r="CO316" s="41"/>
      <c r="CP316" s="41"/>
      <c r="CQ316" s="41"/>
      <c r="CR316" s="41"/>
      <c r="CS316" s="41"/>
      <c r="CT316" s="41"/>
      <c r="CU316" s="41"/>
      <c r="CV316" s="41"/>
      <c r="CW316" s="41"/>
      <c r="CX316" s="41"/>
      <c r="CY316" s="41"/>
      <c r="CZ316" s="41"/>
      <c r="DA316" s="41"/>
      <c r="DB316" s="41"/>
      <c r="DC316" s="41"/>
      <c r="DD316" s="41"/>
      <c r="DE316" s="41"/>
      <c r="DF316" s="41"/>
      <c r="DG316" s="41"/>
      <c r="DH316" s="41"/>
      <c r="DI316" s="41"/>
      <c r="DJ316" s="41"/>
      <c r="DK316" s="41"/>
      <c r="DL316" s="41"/>
      <c r="DM316" s="41"/>
      <c r="DN316" s="41"/>
      <c r="DO316" s="41"/>
      <c r="DP316" s="41"/>
      <c r="DQ316" s="41"/>
      <c r="DR316" s="41"/>
      <c r="DS316" s="41"/>
      <c r="DT316" s="41"/>
      <c r="DU316" s="41"/>
      <c r="DV316" s="41"/>
      <c r="DW316" s="41"/>
      <c r="DX316" s="41"/>
      <c r="DY316" s="41"/>
      <c r="DZ316" s="41"/>
      <c r="EA316" s="41"/>
      <c r="EB316" s="41"/>
      <c r="EC316" s="41"/>
      <c r="ED316" s="41"/>
      <c r="EE316" s="41"/>
      <c r="EF316" s="41"/>
      <c r="EG316" s="41"/>
      <c r="EH316" s="41"/>
      <c r="EI316" s="41"/>
      <c r="EJ316" s="41"/>
      <c r="EK316" s="41"/>
      <c r="EL316" s="41"/>
      <c r="EM316" s="41"/>
      <c r="EN316" s="41"/>
      <c r="EO316" s="41"/>
      <c r="EP316" s="41"/>
      <c r="EQ316" s="41"/>
      <c r="ER316" s="41"/>
      <c r="ES316" s="41"/>
      <c r="ET316" s="41"/>
      <c r="EU316" s="41"/>
      <c r="EV316" s="41"/>
      <c r="EW316" s="41"/>
      <c r="EX316" s="41"/>
      <c r="EY316" s="41"/>
      <c r="EZ316" s="41"/>
      <c r="FA316" s="41"/>
      <c r="FB316" s="41"/>
      <c r="FC316" s="41"/>
      <c r="FD316" s="41"/>
      <c r="FE316" s="41"/>
      <c r="FF316" s="41"/>
      <c r="FG316" s="41"/>
      <c r="FH316" s="41"/>
      <c r="FI316" s="41"/>
      <c r="FJ316" s="41"/>
      <c r="FK316" s="41"/>
      <c r="FL316" s="41"/>
      <c r="FM316" s="41"/>
      <c r="FN316" s="41"/>
      <c r="FO316" s="41"/>
      <c r="FP316" s="41"/>
      <c r="FQ316" s="41"/>
      <c r="FR316" s="41"/>
      <c r="FS316" s="41"/>
      <c r="FT316" s="41"/>
      <c r="FU316" s="41"/>
      <c r="FV316" s="41"/>
      <c r="FW316" s="41"/>
      <c r="FX316" s="41"/>
      <c r="FY316" s="41"/>
      <c r="FZ316" s="41"/>
      <c r="GA316" s="41"/>
      <c r="GB316" s="41"/>
      <c r="GC316" s="41"/>
      <c r="GD316" s="41"/>
      <c r="GE316" s="41"/>
      <c r="GF316" s="41"/>
      <c r="GG316" s="41"/>
      <c r="GH316" s="41"/>
      <c r="GI316" s="41"/>
      <c r="GJ316" s="41"/>
      <c r="GK316" s="41"/>
      <c r="GL316" s="41"/>
      <c r="GM316" s="41"/>
      <c r="GN316" s="41"/>
      <c r="GO316" s="41"/>
      <c r="GP316" s="41"/>
      <c r="GQ316" s="41"/>
      <c r="GR316" s="41"/>
      <c r="GS316" s="41"/>
      <c r="GT316" s="41"/>
      <c r="GU316" s="41"/>
      <c r="GV316" s="41"/>
      <c r="GW316" s="41"/>
      <c r="GX316" s="41"/>
      <c r="GY316" s="41"/>
      <c r="GZ316" s="41"/>
      <c r="HA316" s="41"/>
      <c r="HB316" s="41"/>
      <c r="HC316" s="41"/>
      <c r="HD316" s="41"/>
      <c r="HE316" s="41"/>
      <c r="HF316" s="41"/>
      <c r="HG316" s="41"/>
      <c r="HH316" s="41"/>
      <c r="HI316" s="41"/>
      <c r="HJ316" s="41"/>
      <c r="HK316" s="41"/>
      <c r="HL316" s="41"/>
      <c r="HM316" s="41"/>
      <c r="HN316" s="41"/>
      <c r="HO316" s="41"/>
      <c r="HP316" s="41"/>
    </row>
    <row r="317" spans="1:224" s="107" customFormat="1" ht="24" x14ac:dyDescent="0.2">
      <c r="A317" s="102" t="s">
        <v>513</v>
      </c>
      <c r="B317" s="103" t="s">
        <v>1148</v>
      </c>
      <c r="C317" s="110"/>
      <c r="D317" s="105" t="s">
        <v>723</v>
      </c>
      <c r="E317" s="95" t="s">
        <v>42</v>
      </c>
      <c r="F317" s="97">
        <v>96</v>
      </c>
      <c r="G317" s="241">
        <v>10.98</v>
      </c>
      <c r="H317" s="242">
        <v>12.837816</v>
      </c>
      <c r="I317" s="241">
        <v>0.88000000000000012</v>
      </c>
      <c r="J317" s="242">
        <v>1.0852160000000002</v>
      </c>
      <c r="K317" s="241">
        <v>0</v>
      </c>
      <c r="L317" s="242">
        <v>0</v>
      </c>
      <c r="M317" s="243">
        <v>11.860000000000001</v>
      </c>
      <c r="N317" s="242">
        <v>13.923032000000001</v>
      </c>
      <c r="O317" s="47">
        <v>1138.5600000000002</v>
      </c>
      <c r="P317" s="49">
        <v>1336.6110720000001</v>
      </c>
      <c r="Q317" s="302">
        <f t="shared" si="4"/>
        <v>3.7779137920592414E-4</v>
      </c>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1"/>
      <c r="AV317" s="41"/>
      <c r="AW317" s="41"/>
      <c r="AX317" s="41"/>
      <c r="AY317" s="41"/>
      <c r="AZ317" s="41"/>
      <c r="BA317" s="41"/>
      <c r="BB317" s="41"/>
      <c r="BC317" s="41"/>
      <c r="BD317" s="41"/>
      <c r="BE317" s="41"/>
      <c r="BF317" s="41"/>
      <c r="BG317" s="41"/>
      <c r="BH317" s="41"/>
      <c r="BI317" s="41"/>
      <c r="BJ317" s="41"/>
      <c r="BK317" s="41"/>
      <c r="BL317" s="41"/>
      <c r="BM317" s="41"/>
      <c r="BN317" s="41"/>
      <c r="BO317" s="41"/>
      <c r="BP317" s="41"/>
      <c r="BQ317" s="41"/>
      <c r="BR317" s="41"/>
      <c r="BS317" s="41"/>
      <c r="BT317" s="41"/>
      <c r="BU317" s="41"/>
      <c r="BV317" s="41"/>
      <c r="BW317" s="41"/>
      <c r="BX317" s="41"/>
      <c r="BY317" s="41"/>
      <c r="BZ317" s="41"/>
      <c r="CA317" s="41"/>
      <c r="CB317" s="41"/>
      <c r="CC317" s="41"/>
      <c r="CD317" s="41"/>
      <c r="CE317" s="41"/>
      <c r="CF317" s="41"/>
      <c r="CG317" s="41"/>
      <c r="CH317" s="41"/>
      <c r="CI317" s="41"/>
      <c r="CJ317" s="41"/>
      <c r="CK317" s="41"/>
      <c r="CL317" s="41"/>
      <c r="CM317" s="41"/>
      <c r="CN317" s="41"/>
      <c r="CO317" s="41"/>
      <c r="CP317" s="41"/>
      <c r="CQ317" s="41"/>
      <c r="CR317" s="41"/>
      <c r="CS317" s="41"/>
      <c r="CT317" s="41"/>
      <c r="CU317" s="41"/>
      <c r="CV317" s="41"/>
      <c r="CW317" s="41"/>
      <c r="CX317" s="41"/>
      <c r="CY317" s="41"/>
      <c r="CZ317" s="41"/>
      <c r="DA317" s="41"/>
      <c r="DB317" s="41"/>
      <c r="DC317" s="41"/>
      <c r="DD317" s="41"/>
      <c r="DE317" s="41"/>
      <c r="DF317" s="41"/>
      <c r="DG317" s="41"/>
      <c r="DH317" s="41"/>
      <c r="DI317" s="41"/>
      <c r="DJ317" s="41"/>
      <c r="DK317" s="41"/>
      <c r="DL317" s="41"/>
      <c r="DM317" s="41"/>
      <c r="DN317" s="41"/>
      <c r="DO317" s="41"/>
      <c r="DP317" s="41"/>
      <c r="DQ317" s="41"/>
      <c r="DR317" s="41"/>
      <c r="DS317" s="41"/>
      <c r="DT317" s="41"/>
      <c r="DU317" s="41"/>
      <c r="DV317" s="41"/>
      <c r="DW317" s="41"/>
      <c r="DX317" s="41"/>
      <c r="DY317" s="41"/>
      <c r="DZ317" s="41"/>
      <c r="EA317" s="41"/>
      <c r="EB317" s="41"/>
      <c r="EC317" s="41"/>
      <c r="ED317" s="41"/>
      <c r="EE317" s="41"/>
      <c r="EF317" s="41"/>
      <c r="EG317" s="41"/>
      <c r="EH317" s="41"/>
      <c r="EI317" s="41"/>
      <c r="EJ317" s="41"/>
      <c r="EK317" s="41"/>
      <c r="EL317" s="41"/>
      <c r="EM317" s="41"/>
      <c r="EN317" s="41"/>
      <c r="EO317" s="41"/>
      <c r="EP317" s="41"/>
      <c r="EQ317" s="41"/>
      <c r="ER317" s="41"/>
      <c r="ES317" s="41"/>
      <c r="ET317" s="41"/>
      <c r="EU317" s="41"/>
      <c r="EV317" s="41"/>
      <c r="EW317" s="41"/>
      <c r="EX317" s="41"/>
      <c r="EY317" s="41"/>
      <c r="EZ317" s="41"/>
      <c r="FA317" s="41"/>
      <c r="FB317" s="41"/>
      <c r="FC317" s="41"/>
      <c r="FD317" s="41"/>
      <c r="FE317" s="41"/>
      <c r="FF317" s="41"/>
      <c r="FG317" s="41"/>
      <c r="FH317" s="41"/>
      <c r="FI317" s="41"/>
      <c r="FJ317" s="41"/>
      <c r="FK317" s="41"/>
      <c r="FL317" s="41"/>
      <c r="FM317" s="41"/>
      <c r="FN317" s="41"/>
      <c r="FO317" s="41"/>
      <c r="FP317" s="41"/>
      <c r="FQ317" s="41"/>
      <c r="FR317" s="41"/>
      <c r="FS317" s="41"/>
      <c r="FT317" s="41"/>
      <c r="FU317" s="41"/>
      <c r="FV317" s="41"/>
      <c r="FW317" s="41"/>
      <c r="FX317" s="41"/>
      <c r="FY317" s="41"/>
      <c r="FZ317" s="41"/>
      <c r="GA317" s="41"/>
      <c r="GB317" s="41"/>
      <c r="GC317" s="41"/>
      <c r="GD317" s="41"/>
      <c r="GE317" s="41"/>
      <c r="GF317" s="41"/>
      <c r="GG317" s="41"/>
      <c r="GH317" s="41"/>
      <c r="GI317" s="41"/>
      <c r="GJ317" s="41"/>
      <c r="GK317" s="41"/>
      <c r="GL317" s="41"/>
      <c r="GM317" s="41"/>
      <c r="GN317" s="41"/>
      <c r="GO317" s="41"/>
      <c r="GP317" s="41"/>
      <c r="GQ317" s="41"/>
      <c r="GR317" s="41"/>
      <c r="GS317" s="41"/>
      <c r="GT317" s="41"/>
      <c r="GU317" s="41"/>
      <c r="GV317" s="41"/>
      <c r="GW317" s="41"/>
      <c r="GX317" s="41"/>
      <c r="GY317" s="41"/>
      <c r="GZ317" s="41"/>
      <c r="HA317" s="41"/>
      <c r="HB317" s="41"/>
      <c r="HC317" s="41"/>
      <c r="HD317" s="41"/>
      <c r="HE317" s="41"/>
      <c r="HF317" s="41"/>
      <c r="HG317" s="41"/>
      <c r="HH317" s="41"/>
      <c r="HI317" s="41"/>
      <c r="HJ317" s="41"/>
      <c r="HK317" s="41"/>
      <c r="HL317" s="41"/>
      <c r="HM317" s="41"/>
      <c r="HN317" s="41"/>
      <c r="HO317" s="41"/>
      <c r="HP317" s="41"/>
    </row>
    <row r="318" spans="1:224" s="107" customFormat="1" ht="24" x14ac:dyDescent="0.2">
      <c r="A318" s="206" t="s">
        <v>1614</v>
      </c>
      <c r="B318" s="46" t="s">
        <v>1033</v>
      </c>
      <c r="C318" s="269" t="s">
        <v>889</v>
      </c>
      <c r="D318" s="276" t="s">
        <v>890</v>
      </c>
      <c r="E318" s="260" t="s">
        <v>539</v>
      </c>
      <c r="F318" s="260">
        <v>11</v>
      </c>
      <c r="G318" s="47">
        <v>64.8</v>
      </c>
      <c r="H318" s="47">
        <v>75.764160000000004</v>
      </c>
      <c r="I318" s="47">
        <v>35.46</v>
      </c>
      <c r="J318" s="47">
        <v>43.729272000000002</v>
      </c>
      <c r="K318" s="47">
        <v>0</v>
      </c>
      <c r="L318" s="47">
        <v>0</v>
      </c>
      <c r="M318" s="48">
        <v>100.25999999999999</v>
      </c>
      <c r="N318" s="47">
        <v>119.49343200000001</v>
      </c>
      <c r="O318" s="47">
        <v>1102.8599999999999</v>
      </c>
      <c r="P318" s="49">
        <v>1314.4277520000001</v>
      </c>
      <c r="Q318" s="302">
        <f t="shared" si="4"/>
        <v>3.7152129269105914E-4</v>
      </c>
      <c r="R318" s="106"/>
      <c r="S318" s="106"/>
      <c r="T318" s="106"/>
      <c r="U318" s="106"/>
      <c r="V318" s="106"/>
      <c r="W318" s="106"/>
      <c r="X318" s="106"/>
    </row>
    <row r="319" spans="1:224" s="107" customFormat="1" ht="24" x14ac:dyDescent="0.2">
      <c r="A319" s="42" t="s">
        <v>419</v>
      </c>
      <c r="B319" s="43" t="s">
        <v>420</v>
      </c>
      <c r="C319" s="45" t="s">
        <v>421</v>
      </c>
      <c r="D319" s="59" t="s">
        <v>422</v>
      </c>
      <c r="E319" s="73" t="s">
        <v>7</v>
      </c>
      <c r="F319" s="46">
        <v>31.898</v>
      </c>
      <c r="G319" s="47">
        <v>20.72</v>
      </c>
      <c r="H319" s="47">
        <v>24.225823999999999</v>
      </c>
      <c r="I319" s="47">
        <v>13.17</v>
      </c>
      <c r="J319" s="47">
        <v>16.241244000000002</v>
      </c>
      <c r="K319" s="47">
        <v>0</v>
      </c>
      <c r="L319" s="47">
        <v>0</v>
      </c>
      <c r="M319" s="48">
        <v>33.89</v>
      </c>
      <c r="N319" s="47">
        <v>40.467067999999998</v>
      </c>
      <c r="O319" s="47">
        <v>1081.02322</v>
      </c>
      <c r="P319" s="49">
        <v>1290.8185350639999</v>
      </c>
      <c r="Q319" s="302">
        <f t="shared" si="4"/>
        <v>3.6484817826378066E-4</v>
      </c>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41"/>
      <c r="AY319" s="41"/>
      <c r="AZ319" s="41"/>
      <c r="BA319" s="41"/>
      <c r="BB319" s="41"/>
      <c r="BC319" s="41"/>
      <c r="BD319" s="41"/>
      <c r="BE319" s="41"/>
      <c r="BF319" s="41"/>
      <c r="BG319" s="41"/>
      <c r="BH319" s="41"/>
      <c r="BI319" s="41"/>
      <c r="BJ319" s="41"/>
      <c r="BK319" s="41"/>
      <c r="BL319" s="41"/>
      <c r="BM319" s="41"/>
      <c r="BN319" s="41"/>
      <c r="BO319" s="41"/>
      <c r="BP319" s="41"/>
      <c r="BQ319" s="41"/>
      <c r="BR319" s="41"/>
      <c r="BS319" s="41"/>
      <c r="BT319" s="41"/>
      <c r="BU319" s="41"/>
      <c r="BV319" s="41"/>
      <c r="BW319" s="41"/>
      <c r="BX319" s="41"/>
      <c r="BY319" s="41"/>
      <c r="BZ319" s="41"/>
      <c r="CA319" s="41"/>
      <c r="CB319" s="41"/>
      <c r="CC319" s="41"/>
      <c r="CD319" s="41"/>
      <c r="CE319" s="41"/>
      <c r="CF319" s="41"/>
      <c r="CG319" s="41"/>
      <c r="CH319" s="41"/>
      <c r="CI319" s="41"/>
      <c r="CJ319" s="41"/>
      <c r="CK319" s="41"/>
      <c r="CL319" s="41"/>
      <c r="CM319" s="41"/>
      <c r="CN319" s="41"/>
      <c r="CO319" s="41"/>
      <c r="CP319" s="41"/>
      <c r="CQ319" s="41"/>
      <c r="CR319" s="41"/>
      <c r="CS319" s="41"/>
      <c r="CT319" s="41"/>
      <c r="CU319" s="41"/>
      <c r="CV319" s="41"/>
      <c r="CW319" s="41"/>
      <c r="CX319" s="41"/>
      <c r="CY319" s="41"/>
      <c r="CZ319" s="41"/>
      <c r="DA319" s="41"/>
      <c r="DB319" s="41"/>
      <c r="DC319" s="41"/>
      <c r="DD319" s="41"/>
      <c r="DE319" s="41"/>
      <c r="DF319" s="41"/>
      <c r="DG319" s="41"/>
      <c r="DH319" s="41"/>
      <c r="DI319" s="41"/>
      <c r="DJ319" s="41"/>
      <c r="DK319" s="41"/>
      <c r="DL319" s="41"/>
      <c r="DM319" s="41"/>
      <c r="DN319" s="41"/>
      <c r="DO319" s="41"/>
      <c r="DP319" s="41"/>
      <c r="DQ319" s="41"/>
      <c r="DR319" s="41"/>
      <c r="DS319" s="41"/>
      <c r="DT319" s="41"/>
      <c r="DU319" s="41"/>
      <c r="DV319" s="41"/>
      <c r="DW319" s="41"/>
      <c r="DX319" s="41"/>
      <c r="DY319" s="41"/>
      <c r="DZ319" s="41"/>
      <c r="EA319" s="41"/>
      <c r="EB319" s="41"/>
      <c r="EC319" s="41"/>
      <c r="ED319" s="41"/>
      <c r="EE319" s="41"/>
      <c r="EF319" s="41"/>
      <c r="EG319" s="41"/>
      <c r="EH319" s="41"/>
      <c r="EI319" s="41"/>
      <c r="EJ319" s="41"/>
      <c r="EK319" s="41"/>
      <c r="EL319" s="41"/>
      <c r="EM319" s="41"/>
      <c r="EN319" s="41"/>
      <c r="EO319" s="41"/>
      <c r="EP319" s="41"/>
      <c r="EQ319" s="41"/>
      <c r="ER319" s="41"/>
      <c r="ES319" s="41"/>
      <c r="ET319" s="41"/>
      <c r="EU319" s="41"/>
      <c r="EV319" s="41"/>
      <c r="EW319" s="41"/>
      <c r="EX319" s="41"/>
      <c r="EY319" s="41"/>
      <c r="EZ319" s="41"/>
      <c r="FA319" s="41"/>
      <c r="FB319" s="41"/>
      <c r="FC319" s="41"/>
      <c r="FD319" s="41"/>
      <c r="FE319" s="41"/>
      <c r="FF319" s="41"/>
      <c r="FG319" s="41"/>
      <c r="FH319" s="41"/>
      <c r="FI319" s="41"/>
      <c r="FJ319" s="41"/>
      <c r="FK319" s="41"/>
      <c r="FL319" s="41"/>
      <c r="FM319" s="41"/>
      <c r="FN319" s="41"/>
      <c r="FO319" s="41"/>
      <c r="FP319" s="41"/>
      <c r="FQ319" s="41"/>
      <c r="FR319" s="41"/>
      <c r="FS319" s="41"/>
      <c r="FT319" s="41"/>
      <c r="FU319" s="41"/>
      <c r="FV319" s="41"/>
      <c r="FW319" s="41"/>
      <c r="FX319" s="41"/>
      <c r="FY319" s="41"/>
      <c r="FZ319" s="41"/>
      <c r="GA319" s="41"/>
      <c r="GB319" s="41"/>
      <c r="GC319" s="41"/>
      <c r="GD319" s="41"/>
      <c r="GE319" s="41"/>
      <c r="GF319" s="41"/>
      <c r="GG319" s="41"/>
      <c r="GH319" s="41"/>
      <c r="GI319" s="41"/>
      <c r="GJ319" s="41"/>
      <c r="GK319" s="41"/>
      <c r="GL319" s="41"/>
      <c r="GM319" s="41"/>
      <c r="GN319" s="41"/>
      <c r="GO319" s="41"/>
      <c r="GP319" s="41"/>
      <c r="GQ319" s="41"/>
      <c r="GR319" s="41"/>
      <c r="GS319" s="41"/>
      <c r="GT319" s="41"/>
      <c r="GU319" s="41"/>
      <c r="GV319" s="41"/>
      <c r="GW319" s="41"/>
      <c r="GX319" s="41"/>
      <c r="GY319" s="41"/>
      <c r="GZ319" s="41"/>
      <c r="HA319" s="41"/>
      <c r="HB319" s="41"/>
      <c r="HC319" s="41"/>
      <c r="HD319" s="41"/>
      <c r="HE319" s="41"/>
      <c r="HF319" s="41"/>
      <c r="HG319" s="41"/>
      <c r="HH319" s="41"/>
      <c r="HI319" s="41"/>
      <c r="HJ319" s="41"/>
      <c r="HK319" s="41"/>
      <c r="HL319" s="41"/>
      <c r="HM319" s="41"/>
      <c r="HN319" s="41"/>
      <c r="HO319" s="41"/>
      <c r="HP319" s="41"/>
    </row>
    <row r="320" spans="1:224" s="107" customFormat="1" ht="48" x14ac:dyDescent="0.2">
      <c r="A320" s="42" t="s">
        <v>377</v>
      </c>
      <c r="B320" s="45" t="s">
        <v>1812</v>
      </c>
      <c r="C320" s="81"/>
      <c r="D320" s="59" t="s">
        <v>1811</v>
      </c>
      <c r="E320" s="73" t="s">
        <v>9</v>
      </c>
      <c r="F320" s="46">
        <v>88.77</v>
      </c>
      <c r="G320" s="47">
        <v>10.32</v>
      </c>
      <c r="H320" s="47">
        <v>12.066144000000001</v>
      </c>
      <c r="I320" s="47">
        <v>1.86</v>
      </c>
      <c r="J320" s="47">
        <v>2.2937520000000005</v>
      </c>
      <c r="K320" s="47">
        <v>0</v>
      </c>
      <c r="L320" s="47">
        <v>0</v>
      </c>
      <c r="M320" s="48">
        <v>12.18</v>
      </c>
      <c r="N320" s="47">
        <v>14.359896000000003</v>
      </c>
      <c r="O320" s="47">
        <v>1081.2185999999999</v>
      </c>
      <c r="P320" s="49">
        <v>1274.7279679200001</v>
      </c>
      <c r="Q320" s="302">
        <f t="shared" si="4"/>
        <v>3.6030020041077573E-4</v>
      </c>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c r="AY320" s="41"/>
      <c r="AZ320" s="41"/>
      <c r="BA320" s="41"/>
      <c r="BB320" s="41"/>
      <c r="BC320" s="41"/>
      <c r="BD320" s="41"/>
      <c r="BE320" s="41"/>
      <c r="BF320" s="41"/>
      <c r="BG320" s="41"/>
      <c r="BH320" s="41"/>
      <c r="BI320" s="41"/>
      <c r="BJ320" s="41"/>
      <c r="BK320" s="41"/>
      <c r="BL320" s="41"/>
      <c r="BM320" s="41"/>
      <c r="BN320" s="41"/>
      <c r="BO320" s="41"/>
      <c r="BP320" s="41"/>
      <c r="BQ320" s="41"/>
      <c r="BR320" s="41"/>
      <c r="BS320" s="41"/>
      <c r="BT320" s="41"/>
      <c r="BU320" s="41"/>
      <c r="BV320" s="41"/>
      <c r="BW320" s="41"/>
      <c r="BX320" s="41"/>
      <c r="BY320" s="41"/>
      <c r="BZ320" s="41"/>
      <c r="CA320" s="41"/>
      <c r="CB320" s="41"/>
      <c r="CC320" s="41"/>
      <c r="CD320" s="41"/>
      <c r="CE320" s="41"/>
      <c r="CF320" s="41"/>
      <c r="CG320" s="41"/>
      <c r="CH320" s="41"/>
      <c r="CI320" s="41"/>
      <c r="CJ320" s="41"/>
      <c r="CK320" s="41"/>
      <c r="CL320" s="41"/>
      <c r="CM320" s="41"/>
      <c r="CN320" s="41"/>
      <c r="CO320" s="41"/>
      <c r="CP320" s="41"/>
      <c r="CQ320" s="41"/>
      <c r="CR320" s="41"/>
      <c r="CS320" s="41"/>
      <c r="CT320" s="41"/>
      <c r="CU320" s="41"/>
      <c r="CV320" s="41"/>
      <c r="CW320" s="41"/>
      <c r="CX320" s="41"/>
      <c r="CY320" s="41"/>
      <c r="CZ320" s="41"/>
      <c r="DA320" s="41"/>
      <c r="DB320" s="41"/>
      <c r="DC320" s="41"/>
      <c r="DD320" s="41"/>
      <c r="DE320" s="41"/>
      <c r="DF320" s="41"/>
      <c r="DG320" s="41"/>
      <c r="DH320" s="41"/>
      <c r="DI320" s="41"/>
      <c r="DJ320" s="41"/>
      <c r="DK320" s="41"/>
      <c r="DL320" s="41"/>
      <c r="DM320" s="41"/>
      <c r="DN320" s="41"/>
      <c r="DO320" s="41"/>
      <c r="DP320" s="41"/>
      <c r="DQ320" s="41"/>
      <c r="DR320" s="41"/>
      <c r="DS320" s="41"/>
      <c r="DT320" s="41"/>
      <c r="DU320" s="41"/>
      <c r="DV320" s="41"/>
      <c r="DW320" s="41"/>
      <c r="DX320" s="41"/>
      <c r="DY320" s="41"/>
      <c r="DZ320" s="41"/>
      <c r="EA320" s="41"/>
      <c r="EB320" s="41"/>
      <c r="EC320" s="41"/>
      <c r="ED320" s="41"/>
      <c r="EE320" s="41"/>
      <c r="EF320" s="41"/>
      <c r="EG320" s="41"/>
      <c r="EH320" s="41"/>
      <c r="EI320" s="41"/>
      <c r="EJ320" s="41"/>
      <c r="EK320" s="41"/>
      <c r="EL320" s="41"/>
      <c r="EM320" s="41"/>
      <c r="EN320" s="41"/>
      <c r="EO320" s="41"/>
      <c r="EP320" s="41"/>
      <c r="EQ320" s="41"/>
      <c r="ER320" s="41"/>
      <c r="ES320" s="41"/>
      <c r="ET320" s="41"/>
      <c r="EU320" s="41"/>
      <c r="EV320" s="41"/>
      <c r="EW320" s="41"/>
      <c r="EX320" s="41"/>
      <c r="EY320" s="41"/>
      <c r="EZ320" s="41"/>
      <c r="FA320" s="41"/>
      <c r="FB320" s="41"/>
      <c r="FC320" s="41"/>
      <c r="FD320" s="41"/>
      <c r="FE320" s="41"/>
      <c r="FF320" s="41"/>
      <c r="FG320" s="41"/>
      <c r="FH320" s="41"/>
      <c r="FI320" s="41"/>
      <c r="FJ320" s="41"/>
      <c r="FK320" s="41"/>
      <c r="FL320" s="41"/>
      <c r="FM320" s="41"/>
      <c r="FN320" s="41"/>
      <c r="FO320" s="41"/>
      <c r="FP320" s="41"/>
      <c r="FQ320" s="41"/>
      <c r="FR320" s="41"/>
      <c r="FS320" s="41"/>
      <c r="FT320" s="41"/>
      <c r="FU320" s="41"/>
      <c r="FV320" s="41"/>
      <c r="FW320" s="41"/>
      <c r="FX320" s="41"/>
      <c r="FY320" s="41"/>
      <c r="FZ320" s="41"/>
      <c r="GA320" s="41"/>
      <c r="GB320" s="41"/>
      <c r="GC320" s="41"/>
      <c r="GD320" s="41"/>
      <c r="GE320" s="41"/>
      <c r="GF320" s="41"/>
      <c r="GG320" s="41"/>
      <c r="GH320" s="41"/>
      <c r="GI320" s="41"/>
      <c r="GJ320" s="41"/>
      <c r="GK320" s="41"/>
      <c r="GL320" s="41"/>
      <c r="GM320" s="41"/>
      <c r="GN320" s="41"/>
      <c r="GO320" s="41"/>
      <c r="GP320" s="41"/>
      <c r="GQ320" s="41"/>
      <c r="GR320" s="41"/>
      <c r="GS320" s="41"/>
      <c r="GT320" s="41"/>
      <c r="GU320" s="41"/>
      <c r="GV320" s="41"/>
      <c r="GW320" s="41"/>
      <c r="GX320" s="41"/>
      <c r="GY320" s="41"/>
      <c r="GZ320" s="41"/>
      <c r="HA320" s="41"/>
      <c r="HB320" s="41"/>
      <c r="HC320" s="41"/>
      <c r="HD320" s="41"/>
      <c r="HE320" s="41"/>
      <c r="HF320" s="41"/>
      <c r="HG320" s="41"/>
      <c r="HH320" s="41"/>
      <c r="HI320" s="41"/>
      <c r="HJ320" s="41"/>
      <c r="HK320" s="41"/>
      <c r="HL320" s="41"/>
      <c r="HM320" s="41"/>
      <c r="HN320" s="41"/>
      <c r="HO320" s="41"/>
      <c r="HP320" s="41"/>
    </row>
    <row r="321" spans="1:224" s="107" customFormat="1" ht="36" x14ac:dyDescent="0.2">
      <c r="A321" s="42" t="s">
        <v>485</v>
      </c>
      <c r="B321" s="43" t="s">
        <v>1806</v>
      </c>
      <c r="C321" s="91"/>
      <c r="D321" s="59" t="s">
        <v>1807</v>
      </c>
      <c r="E321" s="45" t="s">
        <v>7</v>
      </c>
      <c r="F321" s="46">
        <v>11.826000000000001</v>
      </c>
      <c r="G321" s="47">
        <v>81.33</v>
      </c>
      <c r="H321" s="47">
        <v>95.091036000000003</v>
      </c>
      <c r="I321" s="47">
        <v>10.199999999999999</v>
      </c>
      <c r="J321" s="47">
        <v>12.57864</v>
      </c>
      <c r="K321" s="47">
        <v>0</v>
      </c>
      <c r="L321" s="47">
        <v>0</v>
      </c>
      <c r="M321" s="48">
        <v>91.53</v>
      </c>
      <c r="N321" s="47">
        <v>107.66967600000001</v>
      </c>
      <c r="O321" s="47">
        <v>1082.4337800000001</v>
      </c>
      <c r="P321" s="49">
        <v>1273.3015883760002</v>
      </c>
      <c r="Q321" s="302">
        <f t="shared" si="4"/>
        <v>3.5989703608983937E-4</v>
      </c>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c r="AY321" s="41"/>
      <c r="AZ321" s="41"/>
      <c r="BA321" s="41"/>
      <c r="BB321" s="41"/>
      <c r="BC321" s="41"/>
      <c r="BD321" s="41"/>
      <c r="BE321" s="41"/>
      <c r="BF321" s="41"/>
      <c r="BG321" s="41"/>
      <c r="BH321" s="41"/>
      <c r="BI321" s="41"/>
      <c r="BJ321" s="41"/>
      <c r="BK321" s="41"/>
      <c r="BL321" s="41"/>
      <c r="BM321" s="41"/>
      <c r="BN321" s="41"/>
      <c r="BO321" s="41"/>
      <c r="BP321" s="41"/>
      <c r="BQ321" s="41"/>
      <c r="BR321" s="41"/>
      <c r="BS321" s="41"/>
      <c r="BT321" s="41"/>
      <c r="BU321" s="41"/>
      <c r="BV321" s="41"/>
      <c r="BW321" s="41"/>
      <c r="BX321" s="41"/>
      <c r="BY321" s="41"/>
      <c r="BZ321" s="41"/>
      <c r="CA321" s="41"/>
      <c r="CB321" s="41"/>
      <c r="CC321" s="41"/>
      <c r="CD321" s="41"/>
      <c r="CE321" s="41"/>
      <c r="CF321" s="41"/>
      <c r="CG321" s="41"/>
      <c r="CH321" s="41"/>
      <c r="CI321" s="41"/>
      <c r="CJ321" s="41"/>
      <c r="CK321" s="41"/>
      <c r="CL321" s="41"/>
      <c r="CM321" s="41"/>
      <c r="CN321" s="41"/>
      <c r="CO321" s="41"/>
      <c r="CP321" s="41"/>
      <c r="CQ321" s="41"/>
      <c r="CR321" s="41"/>
      <c r="CS321" s="41"/>
      <c r="CT321" s="41"/>
      <c r="CU321" s="41"/>
      <c r="CV321" s="41"/>
      <c r="CW321" s="41"/>
      <c r="CX321" s="41"/>
      <c r="CY321" s="41"/>
      <c r="CZ321" s="41"/>
      <c r="DA321" s="41"/>
      <c r="DB321" s="41"/>
      <c r="DC321" s="41"/>
      <c r="DD321" s="41"/>
      <c r="DE321" s="41"/>
      <c r="DF321" s="41"/>
      <c r="DG321" s="41"/>
      <c r="DH321" s="41"/>
      <c r="DI321" s="41"/>
      <c r="DJ321" s="41"/>
      <c r="DK321" s="41"/>
      <c r="DL321" s="41"/>
      <c r="DM321" s="41"/>
      <c r="DN321" s="41"/>
      <c r="DO321" s="41"/>
      <c r="DP321" s="41"/>
      <c r="DQ321" s="41"/>
      <c r="DR321" s="41"/>
      <c r="DS321" s="41"/>
      <c r="DT321" s="41"/>
      <c r="DU321" s="41"/>
      <c r="DV321" s="41"/>
      <c r="DW321" s="41"/>
      <c r="DX321" s="41"/>
      <c r="DY321" s="41"/>
      <c r="DZ321" s="41"/>
      <c r="EA321" s="41"/>
      <c r="EB321" s="41"/>
      <c r="EC321" s="41"/>
      <c r="ED321" s="41"/>
      <c r="EE321" s="41"/>
      <c r="EF321" s="41"/>
      <c r="EG321" s="41"/>
      <c r="EH321" s="41"/>
      <c r="EI321" s="41"/>
      <c r="EJ321" s="41"/>
      <c r="EK321" s="41"/>
      <c r="EL321" s="41"/>
      <c r="EM321" s="41"/>
      <c r="EN321" s="41"/>
      <c r="EO321" s="41"/>
      <c r="EP321" s="41"/>
      <c r="EQ321" s="41"/>
      <c r="ER321" s="41"/>
      <c r="ES321" s="41"/>
      <c r="ET321" s="41"/>
      <c r="EU321" s="41"/>
      <c r="EV321" s="41"/>
      <c r="EW321" s="41"/>
      <c r="EX321" s="41"/>
      <c r="EY321" s="41"/>
      <c r="EZ321" s="41"/>
      <c r="FA321" s="41"/>
      <c r="FB321" s="41"/>
      <c r="FC321" s="41"/>
      <c r="FD321" s="41"/>
      <c r="FE321" s="41"/>
      <c r="FF321" s="41"/>
      <c r="FG321" s="41"/>
      <c r="FH321" s="41"/>
      <c r="FI321" s="41"/>
      <c r="FJ321" s="41"/>
      <c r="FK321" s="41"/>
      <c r="FL321" s="41"/>
      <c r="FM321" s="41"/>
      <c r="FN321" s="41"/>
      <c r="FO321" s="41"/>
      <c r="FP321" s="41"/>
      <c r="FQ321" s="41"/>
      <c r="FR321" s="41"/>
      <c r="FS321" s="41"/>
      <c r="FT321" s="41"/>
      <c r="FU321" s="41"/>
      <c r="FV321" s="41"/>
      <c r="FW321" s="41"/>
      <c r="FX321" s="41"/>
      <c r="FY321" s="41"/>
      <c r="FZ321" s="41"/>
      <c r="GA321" s="41"/>
      <c r="GB321" s="41"/>
      <c r="GC321" s="41"/>
      <c r="GD321" s="41"/>
      <c r="GE321" s="41"/>
      <c r="GF321" s="41"/>
      <c r="GG321" s="41"/>
      <c r="GH321" s="41"/>
      <c r="GI321" s="41"/>
      <c r="GJ321" s="41"/>
      <c r="GK321" s="41"/>
      <c r="GL321" s="41"/>
      <c r="GM321" s="41"/>
      <c r="GN321" s="41"/>
      <c r="GO321" s="41"/>
      <c r="GP321" s="41"/>
      <c r="GQ321" s="41"/>
      <c r="GR321" s="41"/>
      <c r="GS321" s="41"/>
      <c r="GT321" s="41"/>
      <c r="GU321" s="41"/>
      <c r="GV321" s="41"/>
      <c r="GW321" s="41"/>
      <c r="GX321" s="41"/>
      <c r="GY321" s="41"/>
      <c r="GZ321" s="41"/>
      <c r="HA321" s="41"/>
      <c r="HB321" s="41"/>
      <c r="HC321" s="41"/>
      <c r="HD321" s="41"/>
      <c r="HE321" s="41"/>
      <c r="HF321" s="41"/>
      <c r="HG321" s="41"/>
      <c r="HH321" s="41"/>
      <c r="HI321" s="41"/>
      <c r="HJ321" s="41"/>
      <c r="HK321" s="41"/>
      <c r="HL321" s="41"/>
      <c r="HM321" s="41"/>
      <c r="HN321" s="41"/>
      <c r="HO321" s="41"/>
      <c r="HP321" s="41"/>
    </row>
    <row r="322" spans="1:224" s="109" customFormat="1" ht="15" x14ac:dyDescent="0.2">
      <c r="A322" s="102" t="s">
        <v>1436</v>
      </c>
      <c r="B322" s="103" t="s">
        <v>1251</v>
      </c>
      <c r="C322" s="110"/>
      <c r="D322" s="105" t="s">
        <v>1252</v>
      </c>
      <c r="E322" s="95" t="s">
        <v>42</v>
      </c>
      <c r="F322" s="97">
        <v>20</v>
      </c>
      <c r="G322" s="241">
        <v>36.519999999999996</v>
      </c>
      <c r="H322" s="242">
        <v>42.699183999999995</v>
      </c>
      <c r="I322" s="241">
        <v>16.690000000000001</v>
      </c>
      <c r="J322" s="242">
        <v>20.582108000000002</v>
      </c>
      <c r="K322" s="241">
        <v>0</v>
      </c>
      <c r="L322" s="242">
        <v>0</v>
      </c>
      <c r="M322" s="243">
        <v>53.209999999999994</v>
      </c>
      <c r="N322" s="242">
        <v>63.281291999999993</v>
      </c>
      <c r="O322" s="47">
        <v>1064.1999999999998</v>
      </c>
      <c r="P322" s="49">
        <v>1265.6258399999999</v>
      </c>
      <c r="Q322" s="302">
        <f t="shared" si="4"/>
        <v>3.5772749580534384E-4</v>
      </c>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AY322" s="41"/>
      <c r="AZ322" s="41"/>
      <c r="BA322" s="41"/>
      <c r="BB322" s="41"/>
      <c r="BC322" s="41"/>
      <c r="BD322" s="41"/>
      <c r="BE322" s="41"/>
      <c r="BF322" s="41"/>
      <c r="BG322" s="41"/>
      <c r="BH322" s="41"/>
      <c r="BI322" s="41"/>
      <c r="BJ322" s="41"/>
      <c r="BK322" s="41"/>
      <c r="BL322" s="41"/>
      <c r="BM322" s="41"/>
      <c r="BN322" s="41"/>
      <c r="BO322" s="41"/>
      <c r="BP322" s="41"/>
      <c r="BQ322" s="41"/>
      <c r="BR322" s="41"/>
      <c r="BS322" s="41"/>
      <c r="BT322" s="41"/>
      <c r="BU322" s="41"/>
      <c r="BV322" s="41"/>
      <c r="BW322" s="41"/>
      <c r="BX322" s="41"/>
      <c r="BY322" s="41"/>
      <c r="BZ322" s="41"/>
      <c r="CA322" s="41"/>
      <c r="CB322" s="41"/>
      <c r="CC322" s="41"/>
      <c r="CD322" s="41"/>
      <c r="CE322" s="41"/>
      <c r="CF322" s="41"/>
      <c r="CG322" s="41"/>
      <c r="CH322" s="41"/>
      <c r="CI322" s="41"/>
      <c r="CJ322" s="41"/>
      <c r="CK322" s="41"/>
      <c r="CL322" s="41"/>
      <c r="CM322" s="41"/>
      <c r="CN322" s="41"/>
      <c r="CO322" s="41"/>
      <c r="CP322" s="41"/>
      <c r="CQ322" s="41"/>
      <c r="CR322" s="41"/>
      <c r="CS322" s="41"/>
      <c r="CT322" s="41"/>
      <c r="CU322" s="41"/>
      <c r="CV322" s="41"/>
      <c r="CW322" s="41"/>
      <c r="CX322" s="41"/>
      <c r="CY322" s="41"/>
      <c r="CZ322" s="41"/>
      <c r="DA322" s="41"/>
      <c r="DB322" s="41"/>
      <c r="DC322" s="41"/>
      <c r="DD322" s="41"/>
      <c r="DE322" s="41"/>
      <c r="DF322" s="41"/>
      <c r="DG322" s="41"/>
      <c r="DH322" s="41"/>
      <c r="DI322" s="41"/>
      <c r="DJ322" s="41"/>
      <c r="DK322" s="41"/>
      <c r="DL322" s="41"/>
      <c r="DM322" s="41"/>
      <c r="DN322" s="41"/>
      <c r="DO322" s="41"/>
      <c r="DP322" s="41"/>
      <c r="DQ322" s="41"/>
      <c r="DR322" s="41"/>
      <c r="DS322" s="41"/>
      <c r="DT322" s="41"/>
      <c r="DU322" s="41"/>
      <c r="DV322" s="41"/>
      <c r="DW322" s="41"/>
      <c r="DX322" s="41"/>
      <c r="DY322" s="41"/>
      <c r="DZ322" s="41"/>
      <c r="EA322" s="41"/>
      <c r="EB322" s="41"/>
      <c r="EC322" s="41"/>
      <c r="ED322" s="41"/>
      <c r="EE322" s="41"/>
      <c r="EF322" s="41"/>
      <c r="EG322" s="41"/>
      <c r="EH322" s="41"/>
      <c r="EI322" s="41"/>
      <c r="EJ322" s="41"/>
      <c r="EK322" s="41"/>
      <c r="EL322" s="41"/>
      <c r="EM322" s="41"/>
      <c r="EN322" s="41"/>
      <c r="EO322" s="41"/>
      <c r="EP322" s="41"/>
      <c r="EQ322" s="41"/>
      <c r="ER322" s="41"/>
      <c r="ES322" s="41"/>
      <c r="ET322" s="41"/>
      <c r="EU322" s="41"/>
      <c r="EV322" s="41"/>
      <c r="EW322" s="41"/>
      <c r="EX322" s="41"/>
      <c r="EY322" s="41"/>
      <c r="EZ322" s="41"/>
      <c r="FA322" s="41"/>
      <c r="FB322" s="41"/>
      <c r="FC322" s="41"/>
      <c r="FD322" s="41"/>
      <c r="FE322" s="41"/>
      <c r="FF322" s="41"/>
      <c r="FG322" s="41"/>
      <c r="FH322" s="41"/>
      <c r="FI322" s="41"/>
      <c r="FJ322" s="41"/>
      <c r="FK322" s="41"/>
      <c r="FL322" s="41"/>
      <c r="FM322" s="41"/>
      <c r="FN322" s="41"/>
      <c r="FO322" s="41"/>
      <c r="FP322" s="41"/>
      <c r="FQ322" s="41"/>
      <c r="FR322" s="41"/>
      <c r="FS322" s="41"/>
      <c r="FT322" s="41"/>
      <c r="FU322" s="41"/>
      <c r="FV322" s="41"/>
      <c r="FW322" s="41"/>
      <c r="FX322" s="41"/>
      <c r="FY322" s="41"/>
      <c r="FZ322" s="41"/>
      <c r="GA322" s="41"/>
      <c r="GB322" s="41"/>
      <c r="GC322" s="41"/>
      <c r="GD322" s="41"/>
      <c r="GE322" s="41"/>
      <c r="GF322" s="41"/>
      <c r="GG322" s="41"/>
      <c r="GH322" s="41"/>
      <c r="GI322" s="41"/>
      <c r="GJ322" s="41"/>
      <c r="GK322" s="41"/>
      <c r="GL322" s="41"/>
      <c r="GM322" s="41"/>
      <c r="GN322" s="41"/>
      <c r="GO322" s="41"/>
      <c r="GP322" s="41"/>
      <c r="GQ322" s="41"/>
      <c r="GR322" s="41"/>
      <c r="GS322" s="41"/>
      <c r="GT322" s="41"/>
      <c r="GU322" s="41"/>
      <c r="GV322" s="41"/>
      <c r="GW322" s="41"/>
      <c r="GX322" s="41"/>
      <c r="GY322" s="41"/>
      <c r="GZ322" s="41"/>
      <c r="HA322" s="41"/>
      <c r="HB322" s="41"/>
      <c r="HC322" s="41"/>
      <c r="HD322" s="41"/>
      <c r="HE322" s="41"/>
      <c r="HF322" s="41"/>
      <c r="HG322" s="41"/>
      <c r="HH322" s="41"/>
      <c r="HI322" s="41"/>
      <c r="HJ322" s="41"/>
      <c r="HK322" s="41"/>
      <c r="HL322" s="41"/>
      <c r="HM322" s="41"/>
      <c r="HN322" s="41"/>
      <c r="HO322" s="41"/>
      <c r="HP322" s="41"/>
    </row>
    <row r="323" spans="1:224" s="98" customFormat="1" ht="15" x14ac:dyDescent="0.2">
      <c r="A323" s="42" t="s">
        <v>1666</v>
      </c>
      <c r="B323" s="45" t="s">
        <v>1532</v>
      </c>
      <c r="C323" s="45"/>
      <c r="D323" s="44" t="s">
        <v>1533</v>
      </c>
      <c r="E323" s="45" t="s">
        <v>1531</v>
      </c>
      <c r="F323" s="46">
        <v>14</v>
      </c>
      <c r="G323" s="47">
        <v>63.338000000000001</v>
      </c>
      <c r="H323" s="47">
        <v>74.054789600000007</v>
      </c>
      <c r="I323" s="47">
        <v>12.492000000000001</v>
      </c>
      <c r="J323" s="47">
        <v>15.405134400000001</v>
      </c>
      <c r="K323" s="47">
        <v>0</v>
      </c>
      <c r="L323" s="47">
        <v>0</v>
      </c>
      <c r="M323" s="48">
        <v>75.83</v>
      </c>
      <c r="N323" s="47">
        <v>89.459924000000001</v>
      </c>
      <c r="O323" s="47">
        <v>1061.6199999999999</v>
      </c>
      <c r="P323" s="49">
        <v>1252.438936</v>
      </c>
      <c r="Q323" s="302">
        <f t="shared" si="4"/>
        <v>3.5400023455936183E-4</v>
      </c>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c r="AY323" s="41"/>
      <c r="AZ323" s="41"/>
      <c r="BA323" s="41"/>
      <c r="BB323" s="41"/>
      <c r="BC323" s="41"/>
      <c r="BD323" s="41"/>
      <c r="BE323" s="41"/>
      <c r="BF323" s="41"/>
      <c r="BG323" s="41"/>
      <c r="BH323" s="41"/>
      <c r="BI323" s="41"/>
      <c r="BJ323" s="41"/>
      <c r="BK323" s="41"/>
      <c r="BL323" s="41"/>
      <c r="BM323" s="41"/>
      <c r="BN323" s="41"/>
      <c r="BO323" s="41"/>
      <c r="BP323" s="41"/>
      <c r="BQ323" s="41"/>
      <c r="BR323" s="41"/>
      <c r="BS323" s="41"/>
      <c r="BT323" s="41"/>
      <c r="BU323" s="41"/>
      <c r="BV323" s="41"/>
      <c r="BW323" s="41"/>
      <c r="BX323" s="41"/>
      <c r="BY323" s="41"/>
      <c r="BZ323" s="41"/>
      <c r="CA323" s="41"/>
      <c r="CB323" s="41"/>
      <c r="CC323" s="41"/>
      <c r="CD323" s="41"/>
      <c r="CE323" s="41"/>
      <c r="CF323" s="41"/>
      <c r="CG323" s="41"/>
      <c r="CH323" s="41"/>
      <c r="CI323" s="41"/>
      <c r="CJ323" s="41"/>
      <c r="CK323" s="41"/>
      <c r="CL323" s="41"/>
      <c r="CM323" s="41"/>
      <c r="CN323" s="41"/>
      <c r="CO323" s="41"/>
      <c r="CP323" s="41"/>
      <c r="CQ323" s="41"/>
      <c r="CR323" s="41"/>
      <c r="CS323" s="41"/>
      <c r="CT323" s="41"/>
      <c r="CU323" s="41"/>
      <c r="CV323" s="41"/>
      <c r="CW323" s="41"/>
      <c r="CX323" s="41"/>
      <c r="CY323" s="41"/>
      <c r="CZ323" s="41"/>
      <c r="DA323" s="41"/>
      <c r="DB323" s="41"/>
      <c r="DC323" s="41"/>
      <c r="DD323" s="41"/>
      <c r="DE323" s="41"/>
      <c r="DF323" s="41"/>
      <c r="DG323" s="41"/>
      <c r="DH323" s="41"/>
      <c r="DI323" s="41"/>
      <c r="DJ323" s="41"/>
      <c r="DK323" s="41"/>
      <c r="DL323" s="41"/>
      <c r="DM323" s="41"/>
      <c r="DN323" s="41"/>
      <c r="DO323" s="41"/>
      <c r="DP323" s="41"/>
      <c r="DQ323" s="41"/>
      <c r="DR323" s="41"/>
      <c r="DS323" s="41"/>
      <c r="DT323" s="41"/>
      <c r="DU323" s="41"/>
      <c r="DV323" s="41"/>
      <c r="DW323" s="41"/>
      <c r="DX323" s="41"/>
      <c r="DY323" s="41"/>
      <c r="DZ323" s="41"/>
      <c r="EA323" s="41"/>
      <c r="EB323" s="41"/>
      <c r="EC323" s="41"/>
      <c r="ED323" s="41"/>
      <c r="EE323" s="41"/>
      <c r="EF323" s="41"/>
      <c r="EG323" s="41"/>
      <c r="EH323" s="41"/>
      <c r="EI323" s="41"/>
      <c r="EJ323" s="41"/>
      <c r="EK323" s="41"/>
      <c r="EL323" s="41"/>
      <c r="EM323" s="41"/>
      <c r="EN323" s="41"/>
      <c r="EO323" s="41"/>
      <c r="EP323" s="41"/>
      <c r="EQ323" s="41"/>
      <c r="ER323" s="41"/>
      <c r="ES323" s="41"/>
      <c r="ET323" s="41"/>
      <c r="EU323" s="41"/>
      <c r="EV323" s="41"/>
      <c r="EW323" s="41"/>
      <c r="EX323" s="41"/>
      <c r="EY323" s="41"/>
      <c r="EZ323" s="41"/>
      <c r="FA323" s="41"/>
      <c r="FB323" s="41"/>
      <c r="FC323" s="41"/>
      <c r="FD323" s="41"/>
      <c r="FE323" s="41"/>
      <c r="FF323" s="41"/>
      <c r="FG323" s="41"/>
      <c r="FH323" s="41"/>
      <c r="FI323" s="41"/>
      <c r="FJ323" s="41"/>
      <c r="FK323" s="41"/>
      <c r="FL323" s="41"/>
      <c r="FM323" s="41"/>
      <c r="FN323" s="41"/>
      <c r="FO323" s="41"/>
      <c r="FP323" s="41"/>
      <c r="FQ323" s="41"/>
      <c r="FR323" s="41"/>
      <c r="FS323" s="41"/>
      <c r="FT323" s="41"/>
      <c r="FU323" s="41"/>
      <c r="FV323" s="41"/>
      <c r="FW323" s="41"/>
      <c r="FX323" s="41"/>
      <c r="FY323" s="41"/>
      <c r="FZ323" s="41"/>
      <c r="GA323" s="41"/>
      <c r="GB323" s="41"/>
      <c r="GC323" s="41"/>
      <c r="GD323" s="41"/>
      <c r="GE323" s="41"/>
      <c r="GF323" s="41"/>
      <c r="GG323" s="41"/>
      <c r="GH323" s="41"/>
      <c r="GI323" s="41"/>
      <c r="GJ323" s="41"/>
      <c r="GK323" s="41"/>
      <c r="GL323" s="41"/>
      <c r="GM323" s="41"/>
      <c r="GN323" s="41"/>
      <c r="GO323" s="41"/>
      <c r="GP323" s="41"/>
      <c r="GQ323" s="41"/>
      <c r="GR323" s="41"/>
      <c r="GS323" s="41"/>
      <c r="GT323" s="41"/>
      <c r="GU323" s="41"/>
      <c r="GV323" s="41"/>
      <c r="GW323" s="41"/>
      <c r="GX323" s="41"/>
      <c r="GY323" s="41"/>
      <c r="GZ323" s="41"/>
      <c r="HA323" s="41"/>
      <c r="HB323" s="41"/>
      <c r="HC323" s="41"/>
      <c r="HD323" s="41"/>
      <c r="HE323" s="41"/>
      <c r="HF323" s="41"/>
      <c r="HG323" s="41"/>
      <c r="HH323" s="41"/>
      <c r="HI323" s="41"/>
      <c r="HJ323" s="41"/>
      <c r="HK323" s="41"/>
      <c r="HL323" s="41"/>
      <c r="HM323" s="41"/>
      <c r="HN323" s="41"/>
      <c r="HO323" s="41"/>
      <c r="HP323" s="41"/>
    </row>
    <row r="324" spans="1:224" s="98" customFormat="1" ht="60" x14ac:dyDescent="0.2">
      <c r="A324" s="102" t="s">
        <v>1362</v>
      </c>
      <c r="B324" s="103" t="s">
        <v>1092</v>
      </c>
      <c r="C324" s="104"/>
      <c r="D324" s="105" t="s">
        <v>1093</v>
      </c>
      <c r="E324" s="95" t="s">
        <v>42</v>
      </c>
      <c r="F324" s="97">
        <v>2</v>
      </c>
      <c r="G324" s="241">
        <v>477.87</v>
      </c>
      <c r="H324" s="242">
        <v>558.72560399999998</v>
      </c>
      <c r="I324" s="241">
        <v>53.019999999999996</v>
      </c>
      <c r="J324" s="242">
        <v>65.384264000000002</v>
      </c>
      <c r="K324" s="241">
        <v>0</v>
      </c>
      <c r="L324" s="242">
        <v>0</v>
      </c>
      <c r="M324" s="243">
        <v>530.89</v>
      </c>
      <c r="N324" s="242">
        <v>624.10986800000001</v>
      </c>
      <c r="O324" s="47">
        <v>1061.78</v>
      </c>
      <c r="P324" s="49">
        <v>1248.219736</v>
      </c>
      <c r="Q324" s="302">
        <f t="shared" si="4"/>
        <v>3.5280768317284627E-4</v>
      </c>
      <c r="R324" s="106"/>
      <c r="S324" s="106"/>
      <c r="T324" s="106"/>
      <c r="U324" s="106"/>
      <c r="V324" s="106"/>
      <c r="W324" s="107"/>
      <c r="X324" s="107"/>
      <c r="Y324" s="107"/>
      <c r="Z324" s="107"/>
      <c r="AA324" s="107"/>
      <c r="AB324" s="107"/>
      <c r="AC324" s="107"/>
      <c r="AD324" s="107"/>
      <c r="AE324" s="107"/>
      <c r="AF324" s="107"/>
      <c r="AG324" s="107"/>
      <c r="AH324" s="107"/>
      <c r="AI324" s="107"/>
      <c r="AJ324" s="107"/>
      <c r="AK324" s="107"/>
      <c r="AL324" s="107"/>
      <c r="AM324" s="107"/>
      <c r="AN324" s="107"/>
      <c r="AO324" s="107"/>
      <c r="AP324" s="107"/>
      <c r="AQ324" s="107"/>
      <c r="AR324" s="107"/>
      <c r="AS324" s="107"/>
      <c r="AT324" s="107"/>
      <c r="AU324" s="107"/>
      <c r="AV324" s="107"/>
      <c r="AW324" s="107"/>
      <c r="AX324" s="107"/>
      <c r="AY324" s="107"/>
      <c r="AZ324" s="107"/>
      <c r="BA324" s="107"/>
      <c r="BB324" s="107"/>
      <c r="BC324" s="107"/>
      <c r="BD324" s="107"/>
      <c r="BE324" s="107"/>
      <c r="BF324" s="107"/>
      <c r="BG324" s="107"/>
      <c r="BH324" s="107"/>
      <c r="BI324" s="107"/>
      <c r="BJ324" s="107"/>
      <c r="BK324" s="107"/>
      <c r="BL324" s="107"/>
      <c r="BM324" s="107"/>
      <c r="BN324" s="107"/>
      <c r="BO324" s="107"/>
      <c r="BP324" s="107"/>
      <c r="BQ324" s="107"/>
      <c r="BR324" s="107"/>
      <c r="BS324" s="107"/>
      <c r="BT324" s="107"/>
      <c r="BU324" s="107"/>
      <c r="BV324" s="107"/>
      <c r="BW324" s="107"/>
      <c r="BX324" s="107"/>
      <c r="BY324" s="107"/>
      <c r="BZ324" s="107"/>
      <c r="CA324" s="107"/>
      <c r="CB324" s="107"/>
      <c r="CC324" s="107"/>
      <c r="CD324" s="107"/>
      <c r="CE324" s="107"/>
      <c r="CF324" s="107"/>
      <c r="CG324" s="107"/>
      <c r="CH324" s="107"/>
      <c r="CI324" s="107"/>
      <c r="CJ324" s="107"/>
      <c r="CK324" s="107"/>
      <c r="CL324" s="107"/>
      <c r="CM324" s="107"/>
      <c r="CN324" s="107"/>
      <c r="CO324" s="107"/>
      <c r="CP324" s="107"/>
      <c r="CQ324" s="107"/>
      <c r="CR324" s="107"/>
      <c r="CS324" s="107"/>
      <c r="CT324" s="107"/>
      <c r="CU324" s="107"/>
      <c r="CV324" s="107"/>
      <c r="CW324" s="107"/>
      <c r="CX324" s="107"/>
      <c r="CY324" s="107"/>
      <c r="CZ324" s="107"/>
      <c r="DA324" s="107"/>
      <c r="DB324" s="107"/>
      <c r="DC324" s="107"/>
      <c r="DD324" s="107"/>
      <c r="DE324" s="107"/>
      <c r="DF324" s="107"/>
      <c r="DG324" s="107"/>
      <c r="DH324" s="107"/>
      <c r="DI324" s="107"/>
      <c r="DJ324" s="107"/>
      <c r="DK324" s="107"/>
      <c r="DL324" s="107"/>
      <c r="DM324" s="107"/>
      <c r="DN324" s="107"/>
      <c r="DO324" s="107"/>
      <c r="DP324" s="107"/>
      <c r="DQ324" s="107"/>
      <c r="DR324" s="107"/>
      <c r="DS324" s="107"/>
      <c r="DT324" s="107"/>
      <c r="DU324" s="107"/>
      <c r="DV324" s="107"/>
      <c r="DW324" s="107"/>
      <c r="DX324" s="107"/>
      <c r="DY324" s="107"/>
      <c r="DZ324" s="107"/>
      <c r="EA324" s="107"/>
      <c r="EB324" s="107"/>
      <c r="EC324" s="107"/>
      <c r="ED324" s="107"/>
      <c r="EE324" s="107"/>
      <c r="EF324" s="107"/>
      <c r="EG324" s="107"/>
      <c r="EH324" s="107"/>
      <c r="EI324" s="107"/>
      <c r="EJ324" s="107"/>
      <c r="EK324" s="107"/>
      <c r="EL324" s="107"/>
      <c r="EM324" s="107"/>
      <c r="EN324" s="107"/>
      <c r="EO324" s="107"/>
      <c r="EP324" s="107"/>
      <c r="EQ324" s="107"/>
      <c r="ER324" s="107"/>
      <c r="ES324" s="107"/>
      <c r="ET324" s="107"/>
      <c r="EU324" s="107"/>
      <c r="EV324" s="107"/>
      <c r="EW324" s="107"/>
      <c r="EX324" s="107"/>
      <c r="EY324" s="107"/>
      <c r="EZ324" s="107"/>
      <c r="FA324" s="107"/>
      <c r="FB324" s="107"/>
      <c r="FC324" s="107"/>
      <c r="FD324" s="107"/>
      <c r="FE324" s="107"/>
      <c r="FF324" s="107"/>
      <c r="FG324" s="107"/>
      <c r="FH324" s="107"/>
      <c r="FI324" s="107"/>
      <c r="FJ324" s="107"/>
      <c r="FK324" s="107"/>
      <c r="FL324" s="107"/>
      <c r="FM324" s="107"/>
      <c r="FN324" s="107"/>
      <c r="FO324" s="107"/>
      <c r="FP324" s="107"/>
      <c r="FQ324" s="107"/>
      <c r="FR324" s="107"/>
      <c r="FS324" s="107"/>
      <c r="FT324" s="107"/>
      <c r="FU324" s="107"/>
      <c r="FV324" s="107"/>
      <c r="FW324" s="107"/>
      <c r="FX324" s="107"/>
      <c r="FY324" s="107"/>
      <c r="FZ324" s="107"/>
      <c r="GA324" s="107"/>
      <c r="GB324" s="107"/>
      <c r="GC324" s="107"/>
      <c r="GD324" s="107"/>
      <c r="GE324" s="107"/>
      <c r="GF324" s="107"/>
      <c r="GG324" s="107"/>
      <c r="GH324" s="107"/>
      <c r="GI324" s="107"/>
      <c r="GJ324" s="107"/>
      <c r="GK324" s="107"/>
      <c r="GL324" s="107"/>
      <c r="GM324" s="107"/>
      <c r="GN324" s="107"/>
      <c r="GO324" s="107"/>
      <c r="GP324" s="107"/>
      <c r="GQ324" s="107"/>
      <c r="GR324" s="107"/>
      <c r="GS324" s="107"/>
      <c r="GT324" s="107"/>
      <c r="GU324" s="107"/>
      <c r="GV324" s="107"/>
      <c r="GW324" s="107"/>
      <c r="GX324" s="107"/>
      <c r="GY324" s="107"/>
      <c r="GZ324" s="107"/>
      <c r="HA324" s="107"/>
      <c r="HB324" s="107"/>
      <c r="HC324" s="107"/>
      <c r="HD324" s="107"/>
      <c r="HE324" s="107"/>
      <c r="HF324" s="107"/>
      <c r="HG324" s="107"/>
      <c r="HH324" s="107"/>
      <c r="HI324" s="107"/>
      <c r="HJ324" s="107"/>
      <c r="HK324" s="107"/>
      <c r="HL324" s="107"/>
      <c r="HM324" s="107"/>
      <c r="HN324" s="107"/>
      <c r="HO324" s="107"/>
      <c r="HP324" s="107"/>
    </row>
    <row r="325" spans="1:224" s="107" customFormat="1" ht="60" x14ac:dyDescent="0.2">
      <c r="A325" s="102" t="s">
        <v>506</v>
      </c>
      <c r="B325" s="103" t="s">
        <v>1137</v>
      </c>
      <c r="C325" s="110"/>
      <c r="D325" s="105" t="s">
        <v>1093</v>
      </c>
      <c r="E325" s="95" t="s">
        <v>42</v>
      </c>
      <c r="F325" s="97">
        <v>2</v>
      </c>
      <c r="G325" s="241">
        <v>477.87</v>
      </c>
      <c r="H325" s="242">
        <v>558.72560399999998</v>
      </c>
      <c r="I325" s="241">
        <v>53.019999999999996</v>
      </c>
      <c r="J325" s="242">
        <v>65.384264000000002</v>
      </c>
      <c r="K325" s="241">
        <v>0</v>
      </c>
      <c r="L325" s="242">
        <v>0</v>
      </c>
      <c r="M325" s="243">
        <v>530.89</v>
      </c>
      <c r="N325" s="242">
        <v>624.10986800000001</v>
      </c>
      <c r="O325" s="47">
        <v>1061.78</v>
      </c>
      <c r="P325" s="49">
        <v>1248.219736</v>
      </c>
      <c r="Q325" s="302">
        <f t="shared" si="4"/>
        <v>3.5280768317284627E-4</v>
      </c>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c r="AW325" s="41"/>
      <c r="AX325" s="41"/>
      <c r="AY325" s="41"/>
      <c r="AZ325" s="41"/>
      <c r="BA325" s="41"/>
      <c r="BB325" s="41"/>
      <c r="BC325" s="41"/>
      <c r="BD325" s="41"/>
      <c r="BE325" s="41"/>
      <c r="BF325" s="41"/>
      <c r="BG325" s="41"/>
      <c r="BH325" s="41"/>
      <c r="BI325" s="41"/>
      <c r="BJ325" s="41"/>
      <c r="BK325" s="41"/>
      <c r="BL325" s="41"/>
      <c r="BM325" s="41"/>
      <c r="BN325" s="41"/>
      <c r="BO325" s="41"/>
      <c r="BP325" s="41"/>
      <c r="BQ325" s="41"/>
      <c r="BR325" s="41"/>
      <c r="BS325" s="41"/>
      <c r="BT325" s="41"/>
      <c r="BU325" s="41"/>
      <c r="BV325" s="41"/>
      <c r="BW325" s="41"/>
      <c r="BX325" s="41"/>
      <c r="BY325" s="41"/>
      <c r="BZ325" s="41"/>
      <c r="CA325" s="41"/>
      <c r="CB325" s="41"/>
      <c r="CC325" s="41"/>
      <c r="CD325" s="41"/>
      <c r="CE325" s="41"/>
      <c r="CF325" s="41"/>
      <c r="CG325" s="41"/>
      <c r="CH325" s="41"/>
      <c r="CI325" s="41"/>
      <c r="CJ325" s="41"/>
      <c r="CK325" s="41"/>
      <c r="CL325" s="41"/>
      <c r="CM325" s="41"/>
      <c r="CN325" s="41"/>
      <c r="CO325" s="41"/>
      <c r="CP325" s="41"/>
      <c r="CQ325" s="41"/>
      <c r="CR325" s="41"/>
      <c r="CS325" s="41"/>
      <c r="CT325" s="41"/>
      <c r="CU325" s="41"/>
      <c r="CV325" s="41"/>
      <c r="CW325" s="41"/>
      <c r="CX325" s="41"/>
      <c r="CY325" s="41"/>
      <c r="CZ325" s="41"/>
      <c r="DA325" s="41"/>
      <c r="DB325" s="41"/>
      <c r="DC325" s="41"/>
      <c r="DD325" s="41"/>
      <c r="DE325" s="41"/>
      <c r="DF325" s="41"/>
      <c r="DG325" s="41"/>
      <c r="DH325" s="41"/>
      <c r="DI325" s="41"/>
      <c r="DJ325" s="41"/>
      <c r="DK325" s="41"/>
      <c r="DL325" s="41"/>
      <c r="DM325" s="41"/>
      <c r="DN325" s="41"/>
      <c r="DO325" s="41"/>
      <c r="DP325" s="41"/>
      <c r="DQ325" s="41"/>
      <c r="DR325" s="41"/>
      <c r="DS325" s="41"/>
      <c r="DT325" s="41"/>
      <c r="DU325" s="41"/>
      <c r="DV325" s="41"/>
      <c r="DW325" s="41"/>
      <c r="DX325" s="41"/>
      <c r="DY325" s="41"/>
      <c r="DZ325" s="41"/>
      <c r="EA325" s="41"/>
      <c r="EB325" s="41"/>
      <c r="EC325" s="41"/>
      <c r="ED325" s="41"/>
      <c r="EE325" s="41"/>
      <c r="EF325" s="41"/>
      <c r="EG325" s="41"/>
      <c r="EH325" s="41"/>
      <c r="EI325" s="41"/>
      <c r="EJ325" s="41"/>
      <c r="EK325" s="41"/>
      <c r="EL325" s="41"/>
      <c r="EM325" s="41"/>
      <c r="EN325" s="41"/>
      <c r="EO325" s="41"/>
      <c r="EP325" s="41"/>
      <c r="EQ325" s="41"/>
      <c r="ER325" s="41"/>
      <c r="ES325" s="41"/>
      <c r="ET325" s="41"/>
      <c r="EU325" s="41"/>
      <c r="EV325" s="41"/>
      <c r="EW325" s="41"/>
      <c r="EX325" s="41"/>
      <c r="EY325" s="41"/>
      <c r="EZ325" s="41"/>
      <c r="FA325" s="41"/>
      <c r="FB325" s="41"/>
      <c r="FC325" s="41"/>
      <c r="FD325" s="41"/>
      <c r="FE325" s="41"/>
      <c r="FF325" s="41"/>
      <c r="FG325" s="41"/>
      <c r="FH325" s="41"/>
      <c r="FI325" s="41"/>
      <c r="FJ325" s="41"/>
      <c r="FK325" s="41"/>
      <c r="FL325" s="41"/>
      <c r="FM325" s="41"/>
      <c r="FN325" s="41"/>
      <c r="FO325" s="41"/>
      <c r="FP325" s="41"/>
      <c r="FQ325" s="41"/>
      <c r="FR325" s="41"/>
      <c r="FS325" s="41"/>
      <c r="FT325" s="41"/>
      <c r="FU325" s="41"/>
      <c r="FV325" s="41"/>
      <c r="FW325" s="41"/>
      <c r="FX325" s="41"/>
      <c r="FY325" s="41"/>
      <c r="FZ325" s="41"/>
      <c r="GA325" s="41"/>
      <c r="GB325" s="41"/>
      <c r="GC325" s="41"/>
      <c r="GD325" s="41"/>
      <c r="GE325" s="41"/>
      <c r="GF325" s="41"/>
      <c r="GG325" s="41"/>
      <c r="GH325" s="41"/>
      <c r="GI325" s="41"/>
      <c r="GJ325" s="41"/>
      <c r="GK325" s="41"/>
      <c r="GL325" s="41"/>
      <c r="GM325" s="41"/>
      <c r="GN325" s="41"/>
      <c r="GO325" s="41"/>
      <c r="GP325" s="41"/>
      <c r="GQ325" s="41"/>
      <c r="GR325" s="41"/>
      <c r="GS325" s="41"/>
      <c r="GT325" s="41"/>
      <c r="GU325" s="41"/>
      <c r="GV325" s="41"/>
      <c r="GW325" s="41"/>
      <c r="GX325" s="41"/>
      <c r="GY325" s="41"/>
      <c r="GZ325" s="41"/>
      <c r="HA325" s="41"/>
      <c r="HB325" s="41"/>
      <c r="HC325" s="41"/>
      <c r="HD325" s="41"/>
      <c r="HE325" s="41"/>
      <c r="HF325" s="41"/>
      <c r="HG325" s="41"/>
      <c r="HH325" s="41"/>
      <c r="HI325" s="41"/>
      <c r="HJ325" s="41"/>
      <c r="HK325" s="41"/>
      <c r="HL325" s="41"/>
      <c r="HM325" s="41"/>
      <c r="HN325" s="41"/>
      <c r="HO325" s="41"/>
      <c r="HP325" s="41"/>
    </row>
    <row r="326" spans="1:224" s="107" customFormat="1" ht="36" x14ac:dyDescent="0.2">
      <c r="A326" s="102" t="s">
        <v>517</v>
      </c>
      <c r="B326" s="103" t="s">
        <v>1153</v>
      </c>
      <c r="C326" s="110"/>
      <c r="D326" s="105" t="s">
        <v>711</v>
      </c>
      <c r="E326" s="95" t="s">
        <v>9</v>
      </c>
      <c r="F326" s="97">
        <v>14.8</v>
      </c>
      <c r="G326" s="241">
        <v>55.37</v>
      </c>
      <c r="H326" s="242">
        <v>64.738603999999995</v>
      </c>
      <c r="I326" s="241">
        <v>15.49</v>
      </c>
      <c r="J326" s="242">
        <v>19.102268000000002</v>
      </c>
      <c r="K326" s="241">
        <v>0</v>
      </c>
      <c r="L326" s="242">
        <v>0</v>
      </c>
      <c r="M326" s="243">
        <v>70.86</v>
      </c>
      <c r="N326" s="242">
        <v>83.84087199999999</v>
      </c>
      <c r="O326" s="47">
        <v>1048.7280000000001</v>
      </c>
      <c r="P326" s="49">
        <v>1240.8449055999999</v>
      </c>
      <c r="Q326" s="302">
        <f t="shared" si="4"/>
        <v>3.5072319696246586E-4</v>
      </c>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c r="AW326" s="41"/>
      <c r="AX326" s="41"/>
      <c r="AY326" s="41"/>
      <c r="AZ326" s="41"/>
      <c r="BA326" s="41"/>
      <c r="BB326" s="41"/>
      <c r="BC326" s="41"/>
      <c r="BD326" s="41"/>
      <c r="BE326" s="41"/>
      <c r="BF326" s="41"/>
      <c r="BG326" s="41"/>
      <c r="BH326" s="41"/>
      <c r="BI326" s="41"/>
      <c r="BJ326" s="41"/>
      <c r="BK326" s="41"/>
      <c r="BL326" s="41"/>
      <c r="BM326" s="41"/>
      <c r="BN326" s="41"/>
      <c r="BO326" s="41"/>
      <c r="BP326" s="41"/>
      <c r="BQ326" s="41"/>
      <c r="BR326" s="41"/>
      <c r="BS326" s="41"/>
      <c r="BT326" s="41"/>
      <c r="BU326" s="41"/>
      <c r="BV326" s="41"/>
      <c r="BW326" s="41"/>
      <c r="BX326" s="41"/>
      <c r="BY326" s="41"/>
      <c r="BZ326" s="41"/>
      <c r="CA326" s="41"/>
      <c r="CB326" s="41"/>
      <c r="CC326" s="41"/>
      <c r="CD326" s="41"/>
      <c r="CE326" s="41"/>
      <c r="CF326" s="41"/>
      <c r="CG326" s="41"/>
      <c r="CH326" s="41"/>
      <c r="CI326" s="41"/>
      <c r="CJ326" s="41"/>
      <c r="CK326" s="41"/>
      <c r="CL326" s="41"/>
      <c r="CM326" s="41"/>
      <c r="CN326" s="41"/>
      <c r="CO326" s="41"/>
      <c r="CP326" s="41"/>
      <c r="CQ326" s="41"/>
      <c r="CR326" s="41"/>
      <c r="CS326" s="41"/>
      <c r="CT326" s="41"/>
      <c r="CU326" s="41"/>
      <c r="CV326" s="41"/>
      <c r="CW326" s="41"/>
      <c r="CX326" s="41"/>
      <c r="CY326" s="41"/>
      <c r="CZ326" s="41"/>
      <c r="DA326" s="41"/>
      <c r="DB326" s="41"/>
      <c r="DC326" s="41"/>
      <c r="DD326" s="41"/>
      <c r="DE326" s="41"/>
      <c r="DF326" s="41"/>
      <c r="DG326" s="41"/>
      <c r="DH326" s="41"/>
      <c r="DI326" s="41"/>
      <c r="DJ326" s="41"/>
      <c r="DK326" s="41"/>
      <c r="DL326" s="41"/>
      <c r="DM326" s="41"/>
      <c r="DN326" s="41"/>
      <c r="DO326" s="41"/>
      <c r="DP326" s="41"/>
      <c r="DQ326" s="41"/>
      <c r="DR326" s="41"/>
      <c r="DS326" s="41"/>
      <c r="DT326" s="41"/>
      <c r="DU326" s="41"/>
      <c r="DV326" s="41"/>
      <c r="DW326" s="41"/>
      <c r="DX326" s="41"/>
      <c r="DY326" s="41"/>
      <c r="DZ326" s="41"/>
      <c r="EA326" s="41"/>
      <c r="EB326" s="41"/>
      <c r="EC326" s="41"/>
      <c r="ED326" s="41"/>
      <c r="EE326" s="41"/>
      <c r="EF326" s="41"/>
      <c r="EG326" s="41"/>
      <c r="EH326" s="41"/>
      <c r="EI326" s="41"/>
      <c r="EJ326" s="41"/>
      <c r="EK326" s="41"/>
      <c r="EL326" s="41"/>
      <c r="EM326" s="41"/>
      <c r="EN326" s="41"/>
      <c r="EO326" s="41"/>
      <c r="EP326" s="41"/>
      <c r="EQ326" s="41"/>
      <c r="ER326" s="41"/>
      <c r="ES326" s="41"/>
      <c r="ET326" s="41"/>
      <c r="EU326" s="41"/>
      <c r="EV326" s="41"/>
      <c r="EW326" s="41"/>
      <c r="EX326" s="41"/>
      <c r="EY326" s="41"/>
      <c r="EZ326" s="41"/>
      <c r="FA326" s="41"/>
      <c r="FB326" s="41"/>
      <c r="FC326" s="41"/>
      <c r="FD326" s="41"/>
      <c r="FE326" s="41"/>
      <c r="FF326" s="41"/>
      <c r="FG326" s="41"/>
      <c r="FH326" s="41"/>
      <c r="FI326" s="41"/>
      <c r="FJ326" s="41"/>
      <c r="FK326" s="41"/>
      <c r="FL326" s="41"/>
      <c r="FM326" s="41"/>
      <c r="FN326" s="41"/>
      <c r="FO326" s="41"/>
      <c r="FP326" s="41"/>
      <c r="FQ326" s="41"/>
      <c r="FR326" s="41"/>
      <c r="FS326" s="41"/>
      <c r="FT326" s="41"/>
      <c r="FU326" s="41"/>
      <c r="FV326" s="41"/>
      <c r="FW326" s="41"/>
      <c r="FX326" s="41"/>
      <c r="FY326" s="41"/>
      <c r="FZ326" s="41"/>
      <c r="GA326" s="41"/>
      <c r="GB326" s="41"/>
      <c r="GC326" s="41"/>
      <c r="GD326" s="41"/>
      <c r="GE326" s="41"/>
      <c r="GF326" s="41"/>
      <c r="GG326" s="41"/>
      <c r="GH326" s="41"/>
      <c r="GI326" s="41"/>
      <c r="GJ326" s="41"/>
      <c r="GK326" s="41"/>
      <c r="GL326" s="41"/>
      <c r="GM326" s="41"/>
      <c r="GN326" s="41"/>
      <c r="GO326" s="41"/>
      <c r="GP326" s="41"/>
      <c r="GQ326" s="41"/>
      <c r="GR326" s="41"/>
      <c r="GS326" s="41"/>
      <c r="GT326" s="41"/>
      <c r="GU326" s="41"/>
      <c r="GV326" s="41"/>
      <c r="GW326" s="41"/>
      <c r="GX326" s="41"/>
      <c r="GY326" s="41"/>
      <c r="GZ326" s="41"/>
      <c r="HA326" s="41"/>
      <c r="HB326" s="41"/>
      <c r="HC326" s="41"/>
      <c r="HD326" s="41"/>
      <c r="HE326" s="41"/>
      <c r="HF326" s="41"/>
      <c r="HG326" s="41"/>
      <c r="HH326" s="41"/>
      <c r="HI326" s="41"/>
      <c r="HJ326" s="41"/>
      <c r="HK326" s="41"/>
      <c r="HL326" s="41"/>
      <c r="HM326" s="41"/>
      <c r="HN326" s="41"/>
      <c r="HO326" s="41"/>
      <c r="HP326" s="41"/>
    </row>
    <row r="327" spans="1:224" s="107" customFormat="1" ht="24" x14ac:dyDescent="0.2">
      <c r="A327" s="42" t="s">
        <v>1739</v>
      </c>
      <c r="B327" s="80" t="s">
        <v>570</v>
      </c>
      <c r="C327" s="58" t="s">
        <v>1499</v>
      </c>
      <c r="D327" s="59" t="s">
        <v>571</v>
      </c>
      <c r="E327" s="73" t="s">
        <v>229</v>
      </c>
      <c r="F327" s="46">
        <v>76.25</v>
      </c>
      <c r="G327" s="47">
        <v>12.568533999999998</v>
      </c>
      <c r="H327" s="47">
        <v>14.695129952799999</v>
      </c>
      <c r="I327" s="47">
        <v>1.050548</v>
      </c>
      <c r="J327" s="47">
        <v>1.2955357936</v>
      </c>
      <c r="K327" s="47">
        <v>0</v>
      </c>
      <c r="L327" s="47">
        <v>0</v>
      </c>
      <c r="M327" s="48">
        <v>13.619081999999999</v>
      </c>
      <c r="N327" s="47">
        <v>15.990665746399998</v>
      </c>
      <c r="O327" s="47">
        <v>1038.4550024999999</v>
      </c>
      <c r="P327" s="49">
        <v>1219.2882631629998</v>
      </c>
      <c r="Q327" s="302">
        <f t="shared" si="4"/>
        <v>3.4463024004483585E-4</v>
      </c>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c r="AX327" s="41"/>
      <c r="AY327" s="41"/>
      <c r="AZ327" s="41"/>
      <c r="BA327" s="41"/>
      <c r="BB327" s="41"/>
      <c r="BC327" s="41"/>
      <c r="BD327" s="41"/>
      <c r="BE327" s="41"/>
      <c r="BF327" s="41"/>
      <c r="BG327" s="41"/>
      <c r="BH327" s="41"/>
      <c r="BI327" s="41"/>
      <c r="BJ327" s="41"/>
      <c r="BK327" s="41"/>
      <c r="BL327" s="41"/>
      <c r="BM327" s="41"/>
      <c r="BN327" s="41"/>
      <c r="BO327" s="41"/>
      <c r="BP327" s="41"/>
      <c r="BQ327" s="41"/>
      <c r="BR327" s="41"/>
      <c r="BS327" s="41"/>
      <c r="BT327" s="41"/>
      <c r="BU327" s="41"/>
      <c r="BV327" s="41"/>
      <c r="BW327" s="41"/>
      <c r="BX327" s="41"/>
      <c r="BY327" s="41"/>
      <c r="BZ327" s="41"/>
      <c r="CA327" s="41"/>
      <c r="CB327" s="41"/>
      <c r="CC327" s="41"/>
      <c r="CD327" s="41"/>
      <c r="CE327" s="41"/>
      <c r="CF327" s="41"/>
      <c r="CG327" s="41"/>
      <c r="CH327" s="41"/>
      <c r="CI327" s="41"/>
      <c r="CJ327" s="41"/>
      <c r="CK327" s="41"/>
      <c r="CL327" s="41"/>
      <c r="CM327" s="41"/>
      <c r="CN327" s="41"/>
      <c r="CO327" s="41"/>
      <c r="CP327" s="41"/>
      <c r="CQ327" s="41"/>
      <c r="CR327" s="41"/>
      <c r="CS327" s="41"/>
      <c r="CT327" s="41"/>
      <c r="CU327" s="41"/>
      <c r="CV327" s="41"/>
      <c r="CW327" s="41"/>
      <c r="CX327" s="41"/>
      <c r="CY327" s="41"/>
      <c r="CZ327" s="41"/>
      <c r="DA327" s="41"/>
      <c r="DB327" s="41"/>
      <c r="DC327" s="41"/>
      <c r="DD327" s="41"/>
      <c r="DE327" s="41"/>
      <c r="DF327" s="41"/>
      <c r="DG327" s="41"/>
      <c r="DH327" s="41"/>
      <c r="DI327" s="41"/>
      <c r="DJ327" s="41"/>
      <c r="DK327" s="41"/>
      <c r="DL327" s="41"/>
      <c r="DM327" s="41"/>
      <c r="DN327" s="41"/>
      <c r="DO327" s="41"/>
      <c r="DP327" s="41"/>
      <c r="DQ327" s="41"/>
      <c r="DR327" s="41"/>
      <c r="DS327" s="41"/>
      <c r="DT327" s="41"/>
      <c r="DU327" s="41"/>
      <c r="DV327" s="41"/>
      <c r="DW327" s="41"/>
      <c r="DX327" s="41"/>
      <c r="DY327" s="41"/>
      <c r="DZ327" s="41"/>
      <c r="EA327" s="41"/>
      <c r="EB327" s="41"/>
      <c r="EC327" s="41"/>
      <c r="ED327" s="41"/>
      <c r="EE327" s="41"/>
      <c r="EF327" s="41"/>
      <c r="EG327" s="41"/>
      <c r="EH327" s="41"/>
      <c r="EI327" s="41"/>
      <c r="EJ327" s="41"/>
      <c r="EK327" s="41"/>
      <c r="EL327" s="41"/>
      <c r="EM327" s="41"/>
      <c r="EN327" s="41"/>
      <c r="EO327" s="41"/>
      <c r="EP327" s="41"/>
      <c r="EQ327" s="41"/>
      <c r="ER327" s="41"/>
      <c r="ES327" s="41"/>
      <c r="ET327" s="41"/>
      <c r="EU327" s="41"/>
      <c r="EV327" s="41"/>
      <c r="EW327" s="41"/>
      <c r="EX327" s="41"/>
      <c r="EY327" s="41"/>
      <c r="EZ327" s="41"/>
      <c r="FA327" s="41"/>
      <c r="FB327" s="41"/>
      <c r="FC327" s="41"/>
      <c r="FD327" s="41"/>
      <c r="FE327" s="41"/>
      <c r="FF327" s="41"/>
      <c r="FG327" s="41"/>
      <c r="FH327" s="41"/>
      <c r="FI327" s="41"/>
      <c r="FJ327" s="41"/>
      <c r="FK327" s="41"/>
      <c r="FL327" s="41"/>
      <c r="FM327" s="41"/>
      <c r="FN327" s="41"/>
      <c r="FO327" s="41"/>
      <c r="FP327" s="41"/>
      <c r="FQ327" s="41"/>
      <c r="FR327" s="41"/>
      <c r="FS327" s="41"/>
      <c r="FT327" s="41"/>
      <c r="FU327" s="41"/>
      <c r="FV327" s="41"/>
      <c r="FW327" s="41"/>
      <c r="FX327" s="41"/>
      <c r="FY327" s="41"/>
      <c r="FZ327" s="41"/>
      <c r="GA327" s="41"/>
      <c r="GB327" s="41"/>
      <c r="GC327" s="41"/>
      <c r="GD327" s="41"/>
      <c r="GE327" s="41"/>
      <c r="GF327" s="41"/>
      <c r="GG327" s="41"/>
      <c r="GH327" s="41"/>
      <c r="GI327" s="41"/>
      <c r="GJ327" s="41"/>
      <c r="GK327" s="41"/>
      <c r="GL327" s="41"/>
      <c r="GM327" s="41"/>
      <c r="GN327" s="41"/>
      <c r="GO327" s="41"/>
      <c r="GP327" s="41"/>
      <c r="GQ327" s="41"/>
      <c r="GR327" s="41"/>
      <c r="GS327" s="41"/>
      <c r="GT327" s="41"/>
      <c r="GU327" s="41"/>
      <c r="GV327" s="41"/>
      <c r="GW327" s="41"/>
      <c r="GX327" s="41"/>
      <c r="GY327" s="41"/>
      <c r="GZ327" s="41"/>
      <c r="HA327" s="41"/>
      <c r="HB327" s="41"/>
      <c r="HC327" s="41"/>
      <c r="HD327" s="41"/>
      <c r="HE327" s="41"/>
      <c r="HF327" s="41"/>
      <c r="HG327" s="41"/>
      <c r="HH327" s="41"/>
      <c r="HI327" s="41"/>
      <c r="HJ327" s="41"/>
      <c r="HK327" s="41"/>
      <c r="HL327" s="41"/>
      <c r="HM327" s="41"/>
      <c r="HN327" s="41"/>
      <c r="HO327" s="41"/>
      <c r="HP327" s="41"/>
    </row>
    <row r="328" spans="1:224" s="107" customFormat="1" ht="48" x14ac:dyDescent="0.2">
      <c r="A328" s="102" t="s">
        <v>1424</v>
      </c>
      <c r="B328" s="103" t="s">
        <v>1228</v>
      </c>
      <c r="C328" s="110"/>
      <c r="D328" s="105" t="s">
        <v>1229</v>
      </c>
      <c r="E328" s="95" t="s">
        <v>539</v>
      </c>
      <c r="F328" s="97">
        <v>4</v>
      </c>
      <c r="G328" s="241">
        <v>156.46</v>
      </c>
      <c r="H328" s="242">
        <v>182.93303200000003</v>
      </c>
      <c r="I328" s="241">
        <v>98.080000000000013</v>
      </c>
      <c r="J328" s="242">
        <v>120.95225600000002</v>
      </c>
      <c r="K328" s="241">
        <v>0</v>
      </c>
      <c r="L328" s="242">
        <v>0</v>
      </c>
      <c r="M328" s="243">
        <v>254.54000000000002</v>
      </c>
      <c r="N328" s="242">
        <v>303.88528800000006</v>
      </c>
      <c r="O328" s="47">
        <v>1018.1600000000001</v>
      </c>
      <c r="P328" s="49">
        <v>1215.5411520000002</v>
      </c>
      <c r="Q328" s="302">
        <f t="shared" si="4"/>
        <v>3.4357112395342921E-4</v>
      </c>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c r="AT328" s="41"/>
      <c r="AU328" s="41"/>
      <c r="AV328" s="41"/>
      <c r="AW328" s="41"/>
      <c r="AX328" s="41"/>
      <c r="AY328" s="41"/>
      <c r="AZ328" s="41"/>
      <c r="BA328" s="41"/>
      <c r="BB328" s="41"/>
      <c r="BC328" s="41"/>
      <c r="BD328" s="41"/>
      <c r="BE328" s="41"/>
      <c r="BF328" s="41"/>
      <c r="BG328" s="41"/>
      <c r="BH328" s="41"/>
      <c r="BI328" s="41"/>
      <c r="BJ328" s="41"/>
      <c r="BK328" s="41"/>
      <c r="BL328" s="41"/>
      <c r="BM328" s="41"/>
      <c r="BN328" s="41"/>
      <c r="BO328" s="41"/>
      <c r="BP328" s="41"/>
      <c r="BQ328" s="41"/>
      <c r="BR328" s="41"/>
      <c r="BS328" s="41"/>
      <c r="BT328" s="41"/>
      <c r="BU328" s="41"/>
      <c r="BV328" s="41"/>
      <c r="BW328" s="41"/>
      <c r="BX328" s="41"/>
      <c r="BY328" s="41"/>
      <c r="BZ328" s="41"/>
      <c r="CA328" s="41"/>
      <c r="CB328" s="41"/>
      <c r="CC328" s="41"/>
      <c r="CD328" s="41"/>
      <c r="CE328" s="41"/>
      <c r="CF328" s="41"/>
      <c r="CG328" s="41"/>
      <c r="CH328" s="41"/>
      <c r="CI328" s="41"/>
      <c r="CJ328" s="41"/>
      <c r="CK328" s="41"/>
      <c r="CL328" s="41"/>
      <c r="CM328" s="41"/>
      <c r="CN328" s="41"/>
      <c r="CO328" s="41"/>
      <c r="CP328" s="41"/>
      <c r="CQ328" s="41"/>
      <c r="CR328" s="41"/>
      <c r="CS328" s="41"/>
      <c r="CT328" s="41"/>
      <c r="CU328" s="41"/>
      <c r="CV328" s="41"/>
      <c r="CW328" s="41"/>
      <c r="CX328" s="41"/>
      <c r="CY328" s="41"/>
      <c r="CZ328" s="41"/>
      <c r="DA328" s="41"/>
      <c r="DB328" s="41"/>
      <c r="DC328" s="41"/>
      <c r="DD328" s="41"/>
      <c r="DE328" s="41"/>
      <c r="DF328" s="41"/>
      <c r="DG328" s="41"/>
      <c r="DH328" s="41"/>
      <c r="DI328" s="41"/>
      <c r="DJ328" s="41"/>
      <c r="DK328" s="41"/>
      <c r="DL328" s="41"/>
      <c r="DM328" s="41"/>
      <c r="DN328" s="41"/>
      <c r="DO328" s="41"/>
      <c r="DP328" s="41"/>
      <c r="DQ328" s="41"/>
      <c r="DR328" s="41"/>
      <c r="DS328" s="41"/>
      <c r="DT328" s="41"/>
      <c r="DU328" s="41"/>
      <c r="DV328" s="41"/>
      <c r="DW328" s="41"/>
      <c r="DX328" s="41"/>
      <c r="DY328" s="41"/>
      <c r="DZ328" s="41"/>
      <c r="EA328" s="41"/>
      <c r="EB328" s="41"/>
      <c r="EC328" s="41"/>
      <c r="ED328" s="41"/>
      <c r="EE328" s="41"/>
      <c r="EF328" s="41"/>
      <c r="EG328" s="41"/>
      <c r="EH328" s="41"/>
      <c r="EI328" s="41"/>
      <c r="EJ328" s="41"/>
      <c r="EK328" s="41"/>
      <c r="EL328" s="41"/>
      <c r="EM328" s="41"/>
      <c r="EN328" s="41"/>
      <c r="EO328" s="41"/>
      <c r="EP328" s="41"/>
      <c r="EQ328" s="41"/>
      <c r="ER328" s="41"/>
      <c r="ES328" s="41"/>
      <c r="ET328" s="41"/>
      <c r="EU328" s="41"/>
      <c r="EV328" s="41"/>
      <c r="EW328" s="41"/>
      <c r="EX328" s="41"/>
      <c r="EY328" s="41"/>
      <c r="EZ328" s="41"/>
      <c r="FA328" s="41"/>
      <c r="FB328" s="41"/>
      <c r="FC328" s="41"/>
      <c r="FD328" s="41"/>
      <c r="FE328" s="41"/>
      <c r="FF328" s="41"/>
      <c r="FG328" s="41"/>
      <c r="FH328" s="41"/>
      <c r="FI328" s="41"/>
      <c r="FJ328" s="41"/>
      <c r="FK328" s="41"/>
      <c r="FL328" s="41"/>
      <c r="FM328" s="41"/>
      <c r="FN328" s="41"/>
      <c r="FO328" s="41"/>
      <c r="FP328" s="41"/>
      <c r="FQ328" s="41"/>
      <c r="FR328" s="41"/>
      <c r="FS328" s="41"/>
      <c r="FT328" s="41"/>
      <c r="FU328" s="41"/>
      <c r="FV328" s="41"/>
      <c r="FW328" s="41"/>
      <c r="FX328" s="41"/>
      <c r="FY328" s="41"/>
      <c r="FZ328" s="41"/>
      <c r="GA328" s="41"/>
      <c r="GB328" s="41"/>
      <c r="GC328" s="41"/>
      <c r="GD328" s="41"/>
      <c r="GE328" s="41"/>
      <c r="GF328" s="41"/>
      <c r="GG328" s="41"/>
      <c r="GH328" s="41"/>
      <c r="GI328" s="41"/>
      <c r="GJ328" s="41"/>
      <c r="GK328" s="41"/>
      <c r="GL328" s="41"/>
      <c r="GM328" s="41"/>
      <c r="GN328" s="41"/>
      <c r="GO328" s="41"/>
      <c r="GP328" s="41"/>
      <c r="GQ328" s="41"/>
      <c r="GR328" s="41"/>
      <c r="GS328" s="41"/>
      <c r="GT328" s="41"/>
      <c r="GU328" s="41"/>
      <c r="GV328" s="41"/>
      <c r="GW328" s="41"/>
      <c r="GX328" s="41"/>
      <c r="GY328" s="41"/>
      <c r="GZ328" s="41"/>
      <c r="HA328" s="41"/>
      <c r="HB328" s="41"/>
      <c r="HC328" s="41"/>
      <c r="HD328" s="41"/>
      <c r="HE328" s="41"/>
      <c r="HF328" s="41"/>
      <c r="HG328" s="41"/>
      <c r="HH328" s="41"/>
      <c r="HI328" s="41"/>
      <c r="HJ328" s="41"/>
      <c r="HK328" s="41"/>
      <c r="HL328" s="41"/>
      <c r="HM328" s="41"/>
      <c r="HN328" s="41"/>
      <c r="HO328" s="41"/>
      <c r="HP328" s="41"/>
    </row>
    <row r="329" spans="1:224" s="107" customFormat="1" ht="15" x14ac:dyDescent="0.2">
      <c r="A329" s="42" t="s">
        <v>435</v>
      </c>
      <c r="B329" s="80" t="s">
        <v>436</v>
      </c>
      <c r="C329" s="45" t="s">
        <v>437</v>
      </c>
      <c r="D329" s="59" t="s">
        <v>438</v>
      </c>
      <c r="E329" s="73" t="s">
        <v>7</v>
      </c>
      <c r="F329" s="46">
        <v>46.36</v>
      </c>
      <c r="G329" s="47">
        <v>8.0399999999999991</v>
      </c>
      <c r="H329" s="47">
        <v>9.4003679999999985</v>
      </c>
      <c r="I329" s="47">
        <v>13.350000000000001</v>
      </c>
      <c r="J329" s="47">
        <v>16.463220000000003</v>
      </c>
      <c r="K329" s="47">
        <v>0</v>
      </c>
      <c r="L329" s="47">
        <v>0</v>
      </c>
      <c r="M329" s="48">
        <v>21.39</v>
      </c>
      <c r="N329" s="47">
        <v>25.863588</v>
      </c>
      <c r="O329" s="47">
        <v>991.6404</v>
      </c>
      <c r="P329" s="49">
        <v>1199.03593968</v>
      </c>
      <c r="Q329" s="302">
        <f t="shared" si="4"/>
        <v>3.3890594718130417E-4</v>
      </c>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c r="AU329" s="41"/>
      <c r="AV329" s="41"/>
      <c r="AW329" s="41"/>
      <c r="AX329" s="41"/>
      <c r="AY329" s="41"/>
      <c r="AZ329" s="41"/>
      <c r="BA329" s="41"/>
      <c r="BB329" s="41"/>
      <c r="BC329" s="41"/>
      <c r="BD329" s="41"/>
      <c r="BE329" s="41"/>
      <c r="BF329" s="41"/>
      <c r="BG329" s="41"/>
      <c r="BH329" s="41"/>
      <c r="BI329" s="41"/>
      <c r="BJ329" s="41"/>
      <c r="BK329" s="41"/>
      <c r="BL329" s="41"/>
      <c r="BM329" s="41"/>
      <c r="BN329" s="41"/>
      <c r="BO329" s="41"/>
      <c r="BP329" s="41"/>
      <c r="BQ329" s="41"/>
      <c r="BR329" s="41"/>
      <c r="BS329" s="41"/>
      <c r="BT329" s="41"/>
      <c r="BU329" s="41"/>
      <c r="BV329" s="41"/>
      <c r="BW329" s="41"/>
      <c r="BX329" s="41"/>
      <c r="BY329" s="41"/>
      <c r="BZ329" s="41"/>
      <c r="CA329" s="41"/>
      <c r="CB329" s="41"/>
      <c r="CC329" s="41"/>
      <c r="CD329" s="41"/>
      <c r="CE329" s="41"/>
      <c r="CF329" s="41"/>
      <c r="CG329" s="41"/>
      <c r="CH329" s="41"/>
      <c r="CI329" s="41"/>
      <c r="CJ329" s="41"/>
      <c r="CK329" s="41"/>
      <c r="CL329" s="41"/>
      <c r="CM329" s="41"/>
      <c r="CN329" s="41"/>
      <c r="CO329" s="41"/>
      <c r="CP329" s="41"/>
      <c r="CQ329" s="41"/>
      <c r="CR329" s="41"/>
      <c r="CS329" s="41"/>
      <c r="CT329" s="41"/>
      <c r="CU329" s="41"/>
      <c r="CV329" s="41"/>
      <c r="CW329" s="41"/>
      <c r="CX329" s="41"/>
      <c r="CY329" s="41"/>
      <c r="CZ329" s="41"/>
      <c r="DA329" s="41"/>
      <c r="DB329" s="41"/>
      <c r="DC329" s="41"/>
      <c r="DD329" s="41"/>
      <c r="DE329" s="41"/>
      <c r="DF329" s="41"/>
      <c r="DG329" s="41"/>
      <c r="DH329" s="41"/>
      <c r="DI329" s="41"/>
      <c r="DJ329" s="41"/>
      <c r="DK329" s="41"/>
      <c r="DL329" s="41"/>
      <c r="DM329" s="41"/>
      <c r="DN329" s="41"/>
      <c r="DO329" s="41"/>
      <c r="DP329" s="41"/>
      <c r="DQ329" s="41"/>
      <c r="DR329" s="41"/>
      <c r="DS329" s="41"/>
      <c r="DT329" s="41"/>
      <c r="DU329" s="41"/>
      <c r="DV329" s="41"/>
      <c r="DW329" s="41"/>
      <c r="DX329" s="41"/>
      <c r="DY329" s="41"/>
      <c r="DZ329" s="41"/>
      <c r="EA329" s="41"/>
      <c r="EB329" s="41"/>
      <c r="EC329" s="41"/>
      <c r="ED329" s="41"/>
      <c r="EE329" s="41"/>
      <c r="EF329" s="41"/>
      <c r="EG329" s="41"/>
      <c r="EH329" s="41"/>
      <c r="EI329" s="41"/>
      <c r="EJ329" s="41"/>
      <c r="EK329" s="41"/>
      <c r="EL329" s="41"/>
      <c r="EM329" s="41"/>
      <c r="EN329" s="41"/>
      <c r="EO329" s="41"/>
      <c r="EP329" s="41"/>
      <c r="EQ329" s="41"/>
      <c r="ER329" s="41"/>
      <c r="ES329" s="41"/>
      <c r="ET329" s="41"/>
      <c r="EU329" s="41"/>
      <c r="EV329" s="41"/>
      <c r="EW329" s="41"/>
      <c r="EX329" s="41"/>
      <c r="EY329" s="41"/>
      <c r="EZ329" s="41"/>
      <c r="FA329" s="41"/>
      <c r="FB329" s="41"/>
      <c r="FC329" s="41"/>
      <c r="FD329" s="41"/>
      <c r="FE329" s="41"/>
      <c r="FF329" s="41"/>
      <c r="FG329" s="41"/>
      <c r="FH329" s="41"/>
      <c r="FI329" s="41"/>
      <c r="FJ329" s="41"/>
      <c r="FK329" s="41"/>
      <c r="FL329" s="41"/>
      <c r="FM329" s="41"/>
      <c r="FN329" s="41"/>
      <c r="FO329" s="41"/>
      <c r="FP329" s="41"/>
      <c r="FQ329" s="41"/>
      <c r="FR329" s="41"/>
      <c r="FS329" s="41"/>
      <c r="FT329" s="41"/>
      <c r="FU329" s="41"/>
      <c r="FV329" s="41"/>
      <c r="FW329" s="41"/>
      <c r="FX329" s="41"/>
      <c r="FY329" s="41"/>
      <c r="FZ329" s="41"/>
      <c r="GA329" s="41"/>
      <c r="GB329" s="41"/>
      <c r="GC329" s="41"/>
      <c r="GD329" s="41"/>
      <c r="GE329" s="41"/>
      <c r="GF329" s="41"/>
      <c r="GG329" s="41"/>
      <c r="GH329" s="41"/>
      <c r="GI329" s="41"/>
      <c r="GJ329" s="41"/>
      <c r="GK329" s="41"/>
      <c r="GL329" s="41"/>
      <c r="GM329" s="41"/>
      <c r="GN329" s="41"/>
      <c r="GO329" s="41"/>
      <c r="GP329" s="41"/>
      <c r="GQ329" s="41"/>
      <c r="GR329" s="41"/>
      <c r="GS329" s="41"/>
      <c r="GT329" s="41"/>
      <c r="GU329" s="41"/>
      <c r="GV329" s="41"/>
      <c r="GW329" s="41"/>
      <c r="GX329" s="41"/>
      <c r="GY329" s="41"/>
      <c r="GZ329" s="41"/>
      <c r="HA329" s="41"/>
      <c r="HB329" s="41"/>
      <c r="HC329" s="41"/>
      <c r="HD329" s="41"/>
      <c r="HE329" s="41"/>
      <c r="HF329" s="41"/>
      <c r="HG329" s="41"/>
      <c r="HH329" s="41"/>
      <c r="HI329" s="41"/>
      <c r="HJ329" s="41"/>
      <c r="HK329" s="41"/>
      <c r="HL329" s="41"/>
      <c r="HM329" s="41"/>
      <c r="HN329" s="41"/>
      <c r="HO329" s="41"/>
      <c r="HP329" s="41"/>
    </row>
    <row r="330" spans="1:224" s="107" customFormat="1" ht="48" x14ac:dyDescent="0.2">
      <c r="A330" s="102" t="s">
        <v>524</v>
      </c>
      <c r="B330" s="103" t="s">
        <v>1186</v>
      </c>
      <c r="C330" s="110"/>
      <c r="D330" s="105" t="s">
        <v>1187</v>
      </c>
      <c r="E330" s="95" t="s">
        <v>42</v>
      </c>
      <c r="F330" s="97">
        <v>2</v>
      </c>
      <c r="G330" s="241">
        <v>293.54000000000002</v>
      </c>
      <c r="H330" s="242">
        <v>343.20696800000002</v>
      </c>
      <c r="I330" s="241">
        <v>203.97</v>
      </c>
      <c r="J330" s="242">
        <v>251.53580400000001</v>
      </c>
      <c r="K330" s="241">
        <v>0</v>
      </c>
      <c r="L330" s="242">
        <v>0</v>
      </c>
      <c r="M330" s="243">
        <v>497.51</v>
      </c>
      <c r="N330" s="242">
        <v>594.74277200000006</v>
      </c>
      <c r="O330" s="47">
        <v>995.02</v>
      </c>
      <c r="P330" s="49">
        <v>1189.4855440000001</v>
      </c>
      <c r="Q330" s="302">
        <f t="shared" si="4"/>
        <v>3.3620654027716217E-4</v>
      </c>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c r="AU330" s="41"/>
      <c r="AV330" s="41"/>
      <c r="AW330" s="41"/>
      <c r="AX330" s="41"/>
      <c r="AY330" s="41"/>
      <c r="AZ330" s="41"/>
      <c r="BA330" s="41"/>
      <c r="BB330" s="41"/>
      <c r="BC330" s="41"/>
      <c r="BD330" s="41"/>
      <c r="BE330" s="41"/>
      <c r="BF330" s="41"/>
      <c r="BG330" s="41"/>
      <c r="BH330" s="41"/>
      <c r="BI330" s="41"/>
      <c r="BJ330" s="41"/>
      <c r="BK330" s="41"/>
      <c r="BL330" s="41"/>
      <c r="BM330" s="41"/>
      <c r="BN330" s="41"/>
      <c r="BO330" s="41"/>
      <c r="BP330" s="41"/>
      <c r="BQ330" s="41"/>
      <c r="BR330" s="41"/>
      <c r="BS330" s="41"/>
      <c r="BT330" s="41"/>
      <c r="BU330" s="41"/>
      <c r="BV330" s="41"/>
      <c r="BW330" s="41"/>
      <c r="BX330" s="41"/>
      <c r="BY330" s="41"/>
      <c r="BZ330" s="41"/>
      <c r="CA330" s="41"/>
      <c r="CB330" s="41"/>
      <c r="CC330" s="41"/>
      <c r="CD330" s="41"/>
      <c r="CE330" s="41"/>
      <c r="CF330" s="41"/>
      <c r="CG330" s="41"/>
      <c r="CH330" s="41"/>
      <c r="CI330" s="41"/>
      <c r="CJ330" s="41"/>
      <c r="CK330" s="41"/>
      <c r="CL330" s="41"/>
      <c r="CM330" s="41"/>
      <c r="CN330" s="41"/>
      <c r="CO330" s="41"/>
      <c r="CP330" s="41"/>
      <c r="CQ330" s="41"/>
      <c r="CR330" s="41"/>
      <c r="CS330" s="41"/>
      <c r="CT330" s="41"/>
      <c r="CU330" s="41"/>
      <c r="CV330" s="41"/>
      <c r="CW330" s="41"/>
      <c r="CX330" s="41"/>
      <c r="CY330" s="41"/>
      <c r="CZ330" s="41"/>
      <c r="DA330" s="41"/>
      <c r="DB330" s="41"/>
      <c r="DC330" s="41"/>
      <c r="DD330" s="41"/>
      <c r="DE330" s="41"/>
      <c r="DF330" s="41"/>
      <c r="DG330" s="41"/>
      <c r="DH330" s="41"/>
      <c r="DI330" s="41"/>
      <c r="DJ330" s="41"/>
      <c r="DK330" s="41"/>
      <c r="DL330" s="41"/>
      <c r="DM330" s="41"/>
      <c r="DN330" s="41"/>
      <c r="DO330" s="41"/>
      <c r="DP330" s="41"/>
      <c r="DQ330" s="41"/>
      <c r="DR330" s="41"/>
      <c r="DS330" s="41"/>
      <c r="DT330" s="41"/>
      <c r="DU330" s="41"/>
      <c r="DV330" s="41"/>
      <c r="DW330" s="41"/>
      <c r="DX330" s="41"/>
      <c r="DY330" s="41"/>
      <c r="DZ330" s="41"/>
      <c r="EA330" s="41"/>
      <c r="EB330" s="41"/>
      <c r="EC330" s="41"/>
      <c r="ED330" s="41"/>
      <c r="EE330" s="41"/>
      <c r="EF330" s="41"/>
      <c r="EG330" s="41"/>
      <c r="EH330" s="41"/>
      <c r="EI330" s="41"/>
      <c r="EJ330" s="41"/>
      <c r="EK330" s="41"/>
      <c r="EL330" s="41"/>
      <c r="EM330" s="41"/>
      <c r="EN330" s="41"/>
      <c r="EO330" s="41"/>
      <c r="EP330" s="41"/>
      <c r="EQ330" s="41"/>
      <c r="ER330" s="41"/>
      <c r="ES330" s="41"/>
      <c r="ET330" s="41"/>
      <c r="EU330" s="41"/>
      <c r="EV330" s="41"/>
      <c r="EW330" s="41"/>
      <c r="EX330" s="41"/>
      <c r="EY330" s="41"/>
      <c r="EZ330" s="41"/>
      <c r="FA330" s="41"/>
      <c r="FB330" s="41"/>
      <c r="FC330" s="41"/>
      <c r="FD330" s="41"/>
      <c r="FE330" s="41"/>
      <c r="FF330" s="41"/>
      <c r="FG330" s="41"/>
      <c r="FH330" s="41"/>
      <c r="FI330" s="41"/>
      <c r="FJ330" s="41"/>
      <c r="FK330" s="41"/>
      <c r="FL330" s="41"/>
      <c r="FM330" s="41"/>
      <c r="FN330" s="41"/>
      <c r="FO330" s="41"/>
      <c r="FP330" s="41"/>
      <c r="FQ330" s="41"/>
      <c r="FR330" s="41"/>
      <c r="FS330" s="41"/>
      <c r="FT330" s="41"/>
      <c r="FU330" s="41"/>
      <c r="FV330" s="41"/>
      <c r="FW330" s="41"/>
      <c r="FX330" s="41"/>
      <c r="FY330" s="41"/>
      <c r="FZ330" s="41"/>
      <c r="GA330" s="41"/>
      <c r="GB330" s="41"/>
      <c r="GC330" s="41"/>
      <c r="GD330" s="41"/>
      <c r="GE330" s="41"/>
      <c r="GF330" s="41"/>
      <c r="GG330" s="41"/>
      <c r="GH330" s="41"/>
      <c r="GI330" s="41"/>
      <c r="GJ330" s="41"/>
      <c r="GK330" s="41"/>
      <c r="GL330" s="41"/>
      <c r="GM330" s="41"/>
      <c r="GN330" s="41"/>
      <c r="GO330" s="41"/>
      <c r="GP330" s="41"/>
      <c r="GQ330" s="41"/>
      <c r="GR330" s="41"/>
      <c r="GS330" s="41"/>
      <c r="GT330" s="41"/>
      <c r="GU330" s="41"/>
      <c r="GV330" s="41"/>
      <c r="GW330" s="41"/>
      <c r="GX330" s="41"/>
      <c r="GY330" s="41"/>
      <c r="GZ330" s="41"/>
      <c r="HA330" s="41"/>
      <c r="HB330" s="41"/>
      <c r="HC330" s="41"/>
      <c r="HD330" s="41"/>
      <c r="HE330" s="41"/>
      <c r="HF330" s="41"/>
      <c r="HG330" s="41"/>
      <c r="HH330" s="41"/>
      <c r="HI330" s="41"/>
      <c r="HJ330" s="41"/>
      <c r="HK330" s="41"/>
      <c r="HL330" s="41"/>
      <c r="HM330" s="41"/>
      <c r="HN330" s="41"/>
      <c r="HO330" s="41"/>
      <c r="HP330" s="41"/>
    </row>
    <row r="331" spans="1:224" s="98" customFormat="1" ht="24" x14ac:dyDescent="0.2">
      <c r="A331" s="102" t="s">
        <v>1393</v>
      </c>
      <c r="B331" s="103" t="s">
        <v>1163</v>
      </c>
      <c r="C331" s="110"/>
      <c r="D331" s="105" t="s">
        <v>1164</v>
      </c>
      <c r="E331" s="95" t="s">
        <v>42</v>
      </c>
      <c r="F331" s="97">
        <v>1</v>
      </c>
      <c r="G331" s="241">
        <v>861.75</v>
      </c>
      <c r="H331" s="242">
        <v>1007.5581</v>
      </c>
      <c r="I331" s="241">
        <v>145.80000000000001</v>
      </c>
      <c r="J331" s="242">
        <v>179.80056000000002</v>
      </c>
      <c r="K331" s="241">
        <v>0</v>
      </c>
      <c r="L331" s="242">
        <v>0</v>
      </c>
      <c r="M331" s="243">
        <v>1007.55</v>
      </c>
      <c r="N331" s="242">
        <v>1187.3586599999999</v>
      </c>
      <c r="O331" s="47">
        <v>1007.55</v>
      </c>
      <c r="P331" s="49">
        <v>1187.3586599999999</v>
      </c>
      <c r="Q331" s="302">
        <f t="shared" si="4"/>
        <v>3.3560537928380846E-4</v>
      </c>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1"/>
      <c r="AV331" s="41"/>
      <c r="AW331" s="41"/>
      <c r="AX331" s="41"/>
      <c r="AY331" s="41"/>
      <c r="AZ331" s="41"/>
      <c r="BA331" s="41"/>
      <c r="BB331" s="41"/>
      <c r="BC331" s="41"/>
      <c r="BD331" s="41"/>
      <c r="BE331" s="41"/>
      <c r="BF331" s="41"/>
      <c r="BG331" s="41"/>
      <c r="BH331" s="41"/>
      <c r="BI331" s="41"/>
      <c r="BJ331" s="41"/>
      <c r="BK331" s="41"/>
      <c r="BL331" s="41"/>
      <c r="BM331" s="41"/>
      <c r="BN331" s="41"/>
      <c r="BO331" s="41"/>
      <c r="BP331" s="41"/>
      <c r="BQ331" s="41"/>
      <c r="BR331" s="41"/>
      <c r="BS331" s="41"/>
      <c r="BT331" s="41"/>
      <c r="BU331" s="41"/>
      <c r="BV331" s="41"/>
      <c r="BW331" s="41"/>
      <c r="BX331" s="41"/>
      <c r="BY331" s="41"/>
      <c r="BZ331" s="41"/>
      <c r="CA331" s="41"/>
      <c r="CB331" s="41"/>
      <c r="CC331" s="41"/>
      <c r="CD331" s="41"/>
      <c r="CE331" s="41"/>
      <c r="CF331" s="41"/>
      <c r="CG331" s="41"/>
      <c r="CH331" s="41"/>
      <c r="CI331" s="41"/>
      <c r="CJ331" s="41"/>
      <c r="CK331" s="41"/>
      <c r="CL331" s="41"/>
      <c r="CM331" s="41"/>
      <c r="CN331" s="41"/>
      <c r="CO331" s="41"/>
      <c r="CP331" s="41"/>
      <c r="CQ331" s="41"/>
      <c r="CR331" s="41"/>
      <c r="CS331" s="41"/>
      <c r="CT331" s="41"/>
      <c r="CU331" s="41"/>
      <c r="CV331" s="41"/>
      <c r="CW331" s="41"/>
      <c r="CX331" s="41"/>
      <c r="CY331" s="41"/>
      <c r="CZ331" s="41"/>
      <c r="DA331" s="41"/>
      <c r="DB331" s="41"/>
      <c r="DC331" s="41"/>
      <c r="DD331" s="41"/>
      <c r="DE331" s="41"/>
      <c r="DF331" s="41"/>
      <c r="DG331" s="41"/>
      <c r="DH331" s="41"/>
      <c r="DI331" s="41"/>
      <c r="DJ331" s="41"/>
      <c r="DK331" s="41"/>
      <c r="DL331" s="41"/>
      <c r="DM331" s="41"/>
      <c r="DN331" s="41"/>
      <c r="DO331" s="41"/>
      <c r="DP331" s="41"/>
      <c r="DQ331" s="41"/>
      <c r="DR331" s="41"/>
      <c r="DS331" s="41"/>
      <c r="DT331" s="41"/>
      <c r="DU331" s="41"/>
      <c r="DV331" s="41"/>
      <c r="DW331" s="41"/>
      <c r="DX331" s="41"/>
      <c r="DY331" s="41"/>
      <c r="DZ331" s="41"/>
      <c r="EA331" s="41"/>
      <c r="EB331" s="41"/>
      <c r="EC331" s="41"/>
      <c r="ED331" s="41"/>
      <c r="EE331" s="41"/>
      <c r="EF331" s="41"/>
      <c r="EG331" s="41"/>
      <c r="EH331" s="41"/>
      <c r="EI331" s="41"/>
      <c r="EJ331" s="41"/>
      <c r="EK331" s="41"/>
      <c r="EL331" s="41"/>
      <c r="EM331" s="41"/>
      <c r="EN331" s="41"/>
      <c r="EO331" s="41"/>
      <c r="EP331" s="41"/>
      <c r="EQ331" s="41"/>
      <c r="ER331" s="41"/>
      <c r="ES331" s="41"/>
      <c r="ET331" s="41"/>
      <c r="EU331" s="41"/>
      <c r="EV331" s="41"/>
      <c r="EW331" s="41"/>
      <c r="EX331" s="41"/>
      <c r="EY331" s="41"/>
      <c r="EZ331" s="41"/>
      <c r="FA331" s="41"/>
      <c r="FB331" s="41"/>
      <c r="FC331" s="41"/>
      <c r="FD331" s="41"/>
      <c r="FE331" s="41"/>
      <c r="FF331" s="41"/>
      <c r="FG331" s="41"/>
      <c r="FH331" s="41"/>
      <c r="FI331" s="41"/>
      <c r="FJ331" s="41"/>
      <c r="FK331" s="41"/>
      <c r="FL331" s="41"/>
      <c r="FM331" s="41"/>
      <c r="FN331" s="41"/>
      <c r="FO331" s="41"/>
      <c r="FP331" s="41"/>
      <c r="FQ331" s="41"/>
      <c r="FR331" s="41"/>
      <c r="FS331" s="41"/>
      <c r="FT331" s="41"/>
      <c r="FU331" s="41"/>
      <c r="FV331" s="41"/>
      <c r="FW331" s="41"/>
      <c r="FX331" s="41"/>
      <c r="FY331" s="41"/>
      <c r="FZ331" s="41"/>
      <c r="GA331" s="41"/>
      <c r="GB331" s="41"/>
      <c r="GC331" s="41"/>
      <c r="GD331" s="41"/>
      <c r="GE331" s="41"/>
      <c r="GF331" s="41"/>
      <c r="GG331" s="41"/>
      <c r="GH331" s="41"/>
      <c r="GI331" s="41"/>
      <c r="GJ331" s="41"/>
      <c r="GK331" s="41"/>
      <c r="GL331" s="41"/>
      <c r="GM331" s="41"/>
      <c r="GN331" s="41"/>
      <c r="GO331" s="41"/>
      <c r="GP331" s="41"/>
      <c r="GQ331" s="41"/>
      <c r="GR331" s="41"/>
      <c r="GS331" s="41"/>
      <c r="GT331" s="41"/>
      <c r="GU331" s="41"/>
      <c r="GV331" s="41"/>
      <c r="GW331" s="41"/>
      <c r="GX331" s="41"/>
      <c r="GY331" s="41"/>
      <c r="GZ331" s="41"/>
      <c r="HA331" s="41"/>
      <c r="HB331" s="41"/>
      <c r="HC331" s="41"/>
      <c r="HD331" s="41"/>
      <c r="HE331" s="41"/>
      <c r="HF331" s="41"/>
      <c r="HG331" s="41"/>
      <c r="HH331" s="41"/>
      <c r="HI331" s="41"/>
      <c r="HJ331" s="41"/>
      <c r="HK331" s="41"/>
      <c r="HL331" s="41"/>
      <c r="HM331" s="41"/>
      <c r="HN331" s="41"/>
      <c r="HO331" s="41"/>
      <c r="HP331" s="41"/>
    </row>
    <row r="332" spans="1:224" s="107" customFormat="1" ht="108" x14ac:dyDescent="0.2">
      <c r="A332" s="102" t="s">
        <v>1346</v>
      </c>
      <c r="B332" s="103" t="s">
        <v>1067</v>
      </c>
      <c r="C332" s="104"/>
      <c r="D332" s="105" t="s">
        <v>703</v>
      </c>
      <c r="E332" s="95" t="s">
        <v>1046</v>
      </c>
      <c r="F332" s="97">
        <v>5</v>
      </c>
      <c r="G332" s="241">
        <v>190.6</v>
      </c>
      <c r="H332" s="242">
        <v>222.84951999999998</v>
      </c>
      <c r="I332" s="241">
        <v>9.4700000000000006</v>
      </c>
      <c r="J332" s="242">
        <v>11.678404000000002</v>
      </c>
      <c r="K332" s="241">
        <v>0</v>
      </c>
      <c r="L332" s="242">
        <v>0</v>
      </c>
      <c r="M332" s="243">
        <v>200.07</v>
      </c>
      <c r="N332" s="242">
        <v>234.52792399999998</v>
      </c>
      <c r="O332" s="47">
        <v>1000.3499999999999</v>
      </c>
      <c r="P332" s="49">
        <v>1172.6396199999999</v>
      </c>
      <c r="Q332" s="302">
        <f t="shared" si="4"/>
        <v>3.3144506179229874E-4</v>
      </c>
      <c r="R332" s="106"/>
      <c r="S332" s="106"/>
      <c r="T332" s="106"/>
      <c r="U332" s="106"/>
      <c r="V332" s="106"/>
    </row>
    <row r="333" spans="1:224" s="107" customFormat="1" ht="24" x14ac:dyDescent="0.2">
      <c r="A333" s="42" t="s">
        <v>1742</v>
      </c>
      <c r="B333" s="43" t="s">
        <v>808</v>
      </c>
      <c r="C333" s="58"/>
      <c r="D333" s="59" t="s">
        <v>810</v>
      </c>
      <c r="E333" s="46" t="s">
        <v>809</v>
      </c>
      <c r="F333" s="46">
        <v>0.85841437499999984</v>
      </c>
      <c r="G333" s="47">
        <v>321.72361500000005</v>
      </c>
      <c r="H333" s="47">
        <v>376.15925065800008</v>
      </c>
      <c r="I333" s="47">
        <v>799.86911500000008</v>
      </c>
      <c r="J333" s="47">
        <v>986.39859261800018</v>
      </c>
      <c r="K333" s="47">
        <v>0</v>
      </c>
      <c r="L333" s="47">
        <v>0</v>
      </c>
      <c r="M333" s="48">
        <v>1121.5927300000001</v>
      </c>
      <c r="N333" s="47">
        <v>1362.5578432760003</v>
      </c>
      <c r="O333" s="47">
        <v>962.79132232749362</v>
      </c>
      <c r="P333" s="49">
        <v>1169.6392394371155</v>
      </c>
      <c r="Q333" s="302">
        <f t="shared" si="4"/>
        <v>3.3059700813275615E-4</v>
      </c>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1"/>
      <c r="AV333" s="41"/>
      <c r="AW333" s="41"/>
      <c r="AX333" s="41"/>
      <c r="AY333" s="41"/>
      <c r="AZ333" s="41"/>
      <c r="BA333" s="41"/>
      <c r="BB333" s="41"/>
      <c r="BC333" s="41"/>
      <c r="BD333" s="41"/>
      <c r="BE333" s="41"/>
      <c r="BF333" s="41"/>
      <c r="BG333" s="41"/>
      <c r="BH333" s="41"/>
      <c r="BI333" s="41"/>
      <c r="BJ333" s="41"/>
      <c r="BK333" s="41"/>
      <c r="BL333" s="41"/>
      <c r="BM333" s="41"/>
      <c r="BN333" s="41"/>
      <c r="BO333" s="41"/>
      <c r="BP333" s="41"/>
      <c r="BQ333" s="41"/>
      <c r="BR333" s="41"/>
      <c r="BS333" s="41"/>
      <c r="BT333" s="41"/>
      <c r="BU333" s="41"/>
      <c r="BV333" s="41"/>
      <c r="BW333" s="41"/>
      <c r="BX333" s="41"/>
      <c r="BY333" s="41"/>
      <c r="BZ333" s="41"/>
      <c r="CA333" s="41"/>
      <c r="CB333" s="41"/>
      <c r="CC333" s="41"/>
      <c r="CD333" s="41"/>
      <c r="CE333" s="41"/>
      <c r="CF333" s="41"/>
      <c r="CG333" s="41"/>
      <c r="CH333" s="41"/>
      <c r="CI333" s="41"/>
      <c r="CJ333" s="41"/>
      <c r="CK333" s="41"/>
      <c r="CL333" s="41"/>
      <c r="CM333" s="41"/>
      <c r="CN333" s="41"/>
      <c r="CO333" s="41"/>
      <c r="CP333" s="41"/>
      <c r="CQ333" s="41"/>
      <c r="CR333" s="41"/>
      <c r="CS333" s="41"/>
      <c r="CT333" s="41"/>
      <c r="CU333" s="41"/>
      <c r="CV333" s="41"/>
      <c r="CW333" s="41"/>
      <c r="CX333" s="41"/>
      <c r="CY333" s="41"/>
      <c r="CZ333" s="41"/>
      <c r="DA333" s="41"/>
      <c r="DB333" s="41"/>
      <c r="DC333" s="41"/>
      <c r="DD333" s="41"/>
      <c r="DE333" s="41"/>
      <c r="DF333" s="41"/>
      <c r="DG333" s="41"/>
      <c r="DH333" s="41"/>
      <c r="DI333" s="41"/>
      <c r="DJ333" s="41"/>
      <c r="DK333" s="41"/>
      <c r="DL333" s="41"/>
      <c r="DM333" s="41"/>
      <c r="DN333" s="41"/>
      <c r="DO333" s="41"/>
      <c r="DP333" s="41"/>
      <c r="DQ333" s="41"/>
      <c r="DR333" s="41"/>
      <c r="DS333" s="41"/>
      <c r="DT333" s="41"/>
      <c r="DU333" s="41"/>
      <c r="DV333" s="41"/>
      <c r="DW333" s="41"/>
      <c r="DX333" s="41"/>
      <c r="DY333" s="41"/>
      <c r="DZ333" s="41"/>
      <c r="EA333" s="41"/>
      <c r="EB333" s="41"/>
      <c r="EC333" s="41"/>
      <c r="ED333" s="41"/>
      <c r="EE333" s="41"/>
      <c r="EF333" s="41"/>
      <c r="EG333" s="41"/>
      <c r="EH333" s="41"/>
      <c r="EI333" s="41"/>
      <c r="EJ333" s="41"/>
      <c r="EK333" s="41"/>
      <c r="EL333" s="41"/>
      <c r="EM333" s="41"/>
      <c r="EN333" s="41"/>
      <c r="EO333" s="41"/>
      <c r="EP333" s="41"/>
      <c r="EQ333" s="41"/>
      <c r="ER333" s="41"/>
      <c r="ES333" s="41"/>
      <c r="ET333" s="41"/>
      <c r="EU333" s="41"/>
      <c r="EV333" s="41"/>
      <c r="EW333" s="41"/>
      <c r="EX333" s="41"/>
      <c r="EY333" s="41"/>
      <c r="EZ333" s="41"/>
      <c r="FA333" s="41"/>
      <c r="FB333" s="41"/>
      <c r="FC333" s="41"/>
      <c r="FD333" s="41"/>
      <c r="FE333" s="41"/>
      <c r="FF333" s="41"/>
      <c r="FG333" s="41"/>
      <c r="FH333" s="41"/>
      <c r="FI333" s="41"/>
      <c r="FJ333" s="41"/>
      <c r="FK333" s="41"/>
      <c r="FL333" s="41"/>
      <c r="FM333" s="41"/>
      <c r="FN333" s="41"/>
      <c r="FO333" s="41"/>
      <c r="FP333" s="41"/>
      <c r="FQ333" s="41"/>
      <c r="FR333" s="41"/>
      <c r="FS333" s="41"/>
      <c r="FT333" s="41"/>
      <c r="FU333" s="41"/>
      <c r="FV333" s="41"/>
      <c r="FW333" s="41"/>
      <c r="FX333" s="41"/>
      <c r="FY333" s="41"/>
      <c r="FZ333" s="41"/>
      <c r="GA333" s="41"/>
      <c r="GB333" s="41"/>
      <c r="GC333" s="41"/>
      <c r="GD333" s="41"/>
      <c r="GE333" s="41"/>
      <c r="GF333" s="41"/>
      <c r="GG333" s="41"/>
      <c r="GH333" s="41"/>
      <c r="GI333" s="41"/>
      <c r="GJ333" s="41"/>
      <c r="GK333" s="41"/>
      <c r="GL333" s="41"/>
      <c r="GM333" s="41"/>
      <c r="GN333" s="41"/>
      <c r="GO333" s="41"/>
      <c r="GP333" s="41"/>
      <c r="GQ333" s="41"/>
      <c r="GR333" s="41"/>
      <c r="GS333" s="41"/>
      <c r="GT333" s="41"/>
      <c r="GU333" s="41"/>
      <c r="GV333" s="41"/>
      <c r="GW333" s="41"/>
      <c r="GX333" s="41"/>
      <c r="GY333" s="41"/>
      <c r="GZ333" s="41"/>
      <c r="HA333" s="41"/>
      <c r="HB333" s="41"/>
      <c r="HC333" s="41"/>
      <c r="HD333" s="41"/>
      <c r="HE333" s="41"/>
      <c r="HF333" s="41"/>
      <c r="HG333" s="41"/>
      <c r="HH333" s="41"/>
      <c r="HI333" s="41"/>
      <c r="HJ333" s="41"/>
      <c r="HK333" s="41"/>
      <c r="HL333" s="41"/>
      <c r="HM333" s="41"/>
      <c r="HN333" s="41"/>
      <c r="HO333" s="41"/>
      <c r="HP333" s="41"/>
    </row>
    <row r="334" spans="1:224" s="107" customFormat="1" ht="36" x14ac:dyDescent="0.2">
      <c r="A334" s="42" t="s">
        <v>61</v>
      </c>
      <c r="B334" s="61" t="s">
        <v>816</v>
      </c>
      <c r="C334" s="45" t="s">
        <v>62</v>
      </c>
      <c r="D334" s="54" t="s">
        <v>817</v>
      </c>
      <c r="E334" s="45" t="s">
        <v>7</v>
      </c>
      <c r="F334" s="46">
        <v>3</v>
      </c>
      <c r="G334" s="47">
        <v>164.63748249999998</v>
      </c>
      <c r="H334" s="47">
        <v>192.49414453899996</v>
      </c>
      <c r="I334" s="47">
        <v>155.5846425</v>
      </c>
      <c r="J334" s="47">
        <v>191.86698113100002</v>
      </c>
      <c r="K334" s="47">
        <v>0</v>
      </c>
      <c r="L334" s="47">
        <v>0</v>
      </c>
      <c r="M334" s="48">
        <v>320.22212500000001</v>
      </c>
      <c r="N334" s="47">
        <v>384.36112566999998</v>
      </c>
      <c r="O334" s="47">
        <v>960.66637500000002</v>
      </c>
      <c r="P334" s="49">
        <v>1153.0833770099998</v>
      </c>
      <c r="Q334" s="302">
        <f t="shared" si="4"/>
        <v>3.2591751517380244E-4</v>
      </c>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AY334" s="41"/>
      <c r="AZ334" s="41"/>
      <c r="BA334" s="41"/>
      <c r="BB334" s="41"/>
      <c r="BC334" s="41"/>
      <c r="BD334" s="41"/>
      <c r="BE334" s="41"/>
      <c r="BF334" s="41"/>
      <c r="BG334" s="41"/>
      <c r="BH334" s="41"/>
      <c r="BI334" s="41"/>
      <c r="BJ334" s="41"/>
      <c r="BK334" s="41"/>
      <c r="BL334" s="41"/>
      <c r="BM334" s="41"/>
      <c r="BN334" s="41"/>
      <c r="BO334" s="41"/>
      <c r="BP334" s="41"/>
      <c r="BQ334" s="41"/>
      <c r="BR334" s="41"/>
      <c r="BS334" s="41"/>
      <c r="BT334" s="41"/>
      <c r="BU334" s="41"/>
      <c r="BV334" s="41"/>
      <c r="BW334" s="41"/>
      <c r="BX334" s="41"/>
      <c r="BY334" s="41"/>
      <c r="BZ334" s="41"/>
      <c r="CA334" s="41"/>
      <c r="CB334" s="41"/>
      <c r="CC334" s="41"/>
      <c r="CD334" s="41"/>
      <c r="CE334" s="41"/>
      <c r="CF334" s="41"/>
      <c r="CG334" s="41"/>
      <c r="CH334" s="41"/>
      <c r="CI334" s="41"/>
      <c r="CJ334" s="41"/>
      <c r="CK334" s="41"/>
      <c r="CL334" s="41"/>
      <c r="CM334" s="41"/>
      <c r="CN334" s="41"/>
      <c r="CO334" s="41"/>
      <c r="CP334" s="41"/>
      <c r="CQ334" s="41"/>
      <c r="CR334" s="41"/>
      <c r="CS334" s="41"/>
      <c r="CT334" s="41"/>
      <c r="CU334" s="41"/>
      <c r="CV334" s="41"/>
      <c r="CW334" s="41"/>
      <c r="CX334" s="41"/>
      <c r="CY334" s="41"/>
      <c r="CZ334" s="41"/>
      <c r="DA334" s="41"/>
      <c r="DB334" s="41"/>
      <c r="DC334" s="41"/>
      <c r="DD334" s="41"/>
      <c r="DE334" s="41"/>
      <c r="DF334" s="41"/>
      <c r="DG334" s="41"/>
      <c r="DH334" s="41"/>
      <c r="DI334" s="41"/>
      <c r="DJ334" s="41"/>
      <c r="DK334" s="41"/>
      <c r="DL334" s="41"/>
      <c r="DM334" s="41"/>
      <c r="DN334" s="41"/>
      <c r="DO334" s="41"/>
      <c r="DP334" s="41"/>
      <c r="DQ334" s="41"/>
      <c r="DR334" s="41"/>
      <c r="DS334" s="41"/>
      <c r="DT334" s="41"/>
      <c r="DU334" s="41"/>
      <c r="DV334" s="41"/>
      <c r="DW334" s="41"/>
      <c r="DX334" s="41"/>
      <c r="DY334" s="41"/>
      <c r="DZ334" s="41"/>
      <c r="EA334" s="41"/>
      <c r="EB334" s="41"/>
      <c r="EC334" s="41"/>
      <c r="ED334" s="41"/>
      <c r="EE334" s="41"/>
      <c r="EF334" s="41"/>
      <c r="EG334" s="41"/>
      <c r="EH334" s="41"/>
      <c r="EI334" s="41"/>
      <c r="EJ334" s="41"/>
      <c r="EK334" s="41"/>
      <c r="EL334" s="41"/>
      <c r="EM334" s="41"/>
      <c r="EN334" s="41"/>
      <c r="EO334" s="41"/>
      <c r="EP334" s="41"/>
      <c r="EQ334" s="41"/>
      <c r="ER334" s="41"/>
      <c r="ES334" s="41"/>
      <c r="ET334" s="41"/>
      <c r="EU334" s="41"/>
      <c r="EV334" s="41"/>
      <c r="EW334" s="41"/>
      <c r="EX334" s="41"/>
      <c r="EY334" s="41"/>
      <c r="EZ334" s="41"/>
      <c r="FA334" s="41"/>
      <c r="FB334" s="41"/>
      <c r="FC334" s="41"/>
      <c r="FD334" s="41"/>
      <c r="FE334" s="41"/>
      <c r="FF334" s="41"/>
      <c r="FG334" s="41"/>
      <c r="FH334" s="41"/>
      <c r="FI334" s="41"/>
      <c r="FJ334" s="41"/>
      <c r="FK334" s="41"/>
      <c r="FL334" s="41"/>
      <c r="FM334" s="41"/>
      <c r="FN334" s="41"/>
      <c r="FO334" s="41"/>
      <c r="FP334" s="41"/>
      <c r="FQ334" s="41"/>
      <c r="FR334" s="41"/>
      <c r="FS334" s="41"/>
      <c r="FT334" s="41"/>
      <c r="FU334" s="41"/>
      <c r="FV334" s="41"/>
      <c r="FW334" s="41"/>
      <c r="FX334" s="41"/>
      <c r="FY334" s="41"/>
      <c r="FZ334" s="41"/>
      <c r="GA334" s="41"/>
      <c r="GB334" s="41"/>
      <c r="GC334" s="41"/>
      <c r="GD334" s="41"/>
      <c r="GE334" s="41"/>
      <c r="GF334" s="41"/>
      <c r="GG334" s="41"/>
      <c r="GH334" s="41"/>
      <c r="GI334" s="41"/>
      <c r="GJ334" s="41"/>
      <c r="GK334" s="41"/>
      <c r="GL334" s="41"/>
      <c r="GM334" s="41"/>
      <c r="GN334" s="41"/>
      <c r="GO334" s="41"/>
      <c r="GP334" s="41"/>
      <c r="GQ334" s="41"/>
      <c r="GR334" s="41"/>
      <c r="GS334" s="41"/>
      <c r="GT334" s="41"/>
      <c r="GU334" s="41"/>
      <c r="GV334" s="41"/>
      <c r="GW334" s="41"/>
      <c r="GX334" s="41"/>
      <c r="GY334" s="41"/>
      <c r="GZ334" s="41"/>
      <c r="HA334" s="41"/>
      <c r="HB334" s="41"/>
      <c r="HC334" s="41"/>
      <c r="HD334" s="41"/>
      <c r="HE334" s="41"/>
      <c r="HF334" s="41"/>
      <c r="HG334" s="41"/>
      <c r="HH334" s="41"/>
      <c r="HI334" s="41"/>
      <c r="HJ334" s="41"/>
      <c r="HK334" s="41"/>
      <c r="HL334" s="41"/>
      <c r="HM334" s="41"/>
      <c r="HN334" s="41"/>
      <c r="HO334" s="41"/>
      <c r="HP334" s="41"/>
    </row>
    <row r="335" spans="1:224" ht="36" x14ac:dyDescent="0.25">
      <c r="A335" s="102" t="s">
        <v>1440</v>
      </c>
      <c r="B335" s="103" t="s">
        <v>1259</v>
      </c>
      <c r="C335" s="110"/>
      <c r="D335" s="105" t="s">
        <v>1260</v>
      </c>
      <c r="E335" s="95" t="s">
        <v>42</v>
      </c>
      <c r="F335" s="97">
        <v>7</v>
      </c>
      <c r="G335" s="241">
        <v>98.36</v>
      </c>
      <c r="H335" s="242">
        <v>115.002512</v>
      </c>
      <c r="I335" s="241">
        <v>39.760000000000005</v>
      </c>
      <c r="J335" s="242">
        <v>49.032032000000008</v>
      </c>
      <c r="K335" s="241">
        <v>0</v>
      </c>
      <c r="L335" s="242">
        <v>0</v>
      </c>
      <c r="M335" s="243">
        <v>138.12</v>
      </c>
      <c r="N335" s="242">
        <v>164.03454400000001</v>
      </c>
      <c r="O335" s="47">
        <v>966.84</v>
      </c>
      <c r="P335" s="49">
        <v>1148.241808</v>
      </c>
      <c r="Q335" s="302">
        <f t="shared" ref="Q335:Q398" si="5">P335/$P$13</f>
        <v>3.2454905199694759E-4</v>
      </c>
    </row>
    <row r="336" spans="1:224" ht="48" x14ac:dyDescent="0.25">
      <c r="A336" s="42" t="s">
        <v>1689</v>
      </c>
      <c r="B336" s="45" t="s">
        <v>1578</v>
      </c>
      <c r="C336" s="45"/>
      <c r="D336" s="44" t="s">
        <v>1579</v>
      </c>
      <c r="E336" s="45" t="s">
        <v>9</v>
      </c>
      <c r="F336" s="46">
        <v>10.8</v>
      </c>
      <c r="G336" s="47">
        <v>80.710000000000008</v>
      </c>
      <c r="H336" s="47">
        <v>94.366132000000007</v>
      </c>
      <c r="I336" s="47">
        <v>8.1700000000000017</v>
      </c>
      <c r="J336" s="47">
        <v>10.075244000000003</v>
      </c>
      <c r="K336" s="47">
        <v>0</v>
      </c>
      <c r="L336" s="47">
        <v>0</v>
      </c>
      <c r="M336" s="48">
        <v>88.88000000000001</v>
      </c>
      <c r="N336" s="47">
        <v>104.44137600000001</v>
      </c>
      <c r="O336" s="47">
        <v>959.90400000000022</v>
      </c>
      <c r="P336" s="49">
        <v>1127.9668608000002</v>
      </c>
      <c r="Q336" s="302">
        <f t="shared" si="5"/>
        <v>3.1881836456926243E-4</v>
      </c>
    </row>
    <row r="337" spans="1:224" ht="36" x14ac:dyDescent="0.2">
      <c r="A337" s="202" t="s">
        <v>1910</v>
      </c>
      <c r="B337" s="258" t="s">
        <v>877</v>
      </c>
      <c r="C337" s="268" t="s">
        <v>878</v>
      </c>
      <c r="D337" s="276" t="s">
        <v>879</v>
      </c>
      <c r="E337" s="282" t="s">
        <v>9</v>
      </c>
      <c r="F337" s="260">
        <v>47</v>
      </c>
      <c r="G337" s="47">
        <v>13.36</v>
      </c>
      <c r="H337" s="47">
        <v>15.620512</v>
      </c>
      <c r="I337" s="47">
        <v>6.7200000000000006</v>
      </c>
      <c r="J337" s="47">
        <v>8.2871040000000011</v>
      </c>
      <c r="K337" s="47">
        <v>0</v>
      </c>
      <c r="L337" s="47">
        <v>0</v>
      </c>
      <c r="M337" s="48">
        <v>20.079999999999998</v>
      </c>
      <c r="N337" s="47">
        <v>23.907616000000001</v>
      </c>
      <c r="O337" s="47">
        <v>943.75999999999988</v>
      </c>
      <c r="P337" s="49">
        <v>1123.657952</v>
      </c>
      <c r="Q337" s="302">
        <f t="shared" si="5"/>
        <v>3.1760045710722948E-4</v>
      </c>
      <c r="R337" s="106"/>
      <c r="S337" s="106"/>
      <c r="T337" s="106"/>
      <c r="U337" s="106"/>
      <c r="V337" s="106"/>
      <c r="W337" s="106"/>
      <c r="X337" s="106"/>
      <c r="Y337" s="107"/>
      <c r="Z337" s="107"/>
      <c r="AA337" s="107"/>
      <c r="AB337" s="107"/>
      <c r="AC337" s="107"/>
      <c r="AD337" s="107"/>
      <c r="AE337" s="107"/>
      <c r="AF337" s="107"/>
      <c r="AG337" s="107"/>
      <c r="AH337" s="107"/>
      <c r="AI337" s="107"/>
      <c r="AJ337" s="107"/>
      <c r="AK337" s="107"/>
      <c r="AL337" s="107"/>
      <c r="AM337" s="107"/>
      <c r="AN337" s="107"/>
      <c r="AO337" s="107"/>
      <c r="AP337" s="107"/>
      <c r="AQ337" s="107"/>
      <c r="AR337" s="107"/>
      <c r="AS337" s="107"/>
      <c r="AT337" s="107"/>
      <c r="AU337" s="107"/>
      <c r="AV337" s="107"/>
      <c r="AW337" s="107"/>
      <c r="AX337" s="107"/>
      <c r="AY337" s="107"/>
      <c r="AZ337" s="107"/>
      <c r="BA337" s="107"/>
      <c r="BB337" s="107"/>
      <c r="BC337" s="107"/>
      <c r="BD337" s="107"/>
      <c r="BE337" s="107"/>
      <c r="BF337" s="107"/>
      <c r="BG337" s="107"/>
      <c r="BH337" s="107"/>
      <c r="BI337" s="107"/>
      <c r="BJ337" s="107"/>
      <c r="BK337" s="107"/>
      <c r="BL337" s="107"/>
      <c r="BM337" s="107"/>
      <c r="BN337" s="107"/>
      <c r="BO337" s="107"/>
      <c r="BP337" s="107"/>
      <c r="BQ337" s="107"/>
      <c r="BR337" s="107"/>
      <c r="BS337" s="107"/>
      <c r="BT337" s="107"/>
      <c r="BU337" s="107"/>
      <c r="BV337" s="107"/>
      <c r="BW337" s="107"/>
      <c r="BX337" s="107"/>
      <c r="BY337" s="107"/>
      <c r="BZ337" s="107"/>
      <c r="CA337" s="107"/>
      <c r="CB337" s="107"/>
      <c r="CC337" s="107"/>
      <c r="CD337" s="107"/>
      <c r="CE337" s="107"/>
      <c r="CF337" s="107"/>
      <c r="CG337" s="107"/>
      <c r="CH337" s="107"/>
      <c r="CI337" s="107"/>
      <c r="CJ337" s="107"/>
      <c r="CK337" s="107"/>
      <c r="CL337" s="107"/>
      <c r="CM337" s="107"/>
      <c r="CN337" s="107"/>
      <c r="CO337" s="107"/>
      <c r="CP337" s="107"/>
      <c r="CQ337" s="107"/>
      <c r="CR337" s="107"/>
      <c r="CS337" s="107"/>
      <c r="CT337" s="107"/>
      <c r="CU337" s="107"/>
      <c r="CV337" s="107"/>
      <c r="CW337" s="107"/>
      <c r="CX337" s="107"/>
      <c r="CY337" s="107"/>
      <c r="CZ337" s="107"/>
      <c r="DA337" s="107"/>
      <c r="DB337" s="107"/>
      <c r="DC337" s="107"/>
      <c r="DD337" s="107"/>
      <c r="DE337" s="107"/>
      <c r="DF337" s="107"/>
      <c r="DG337" s="107"/>
      <c r="DH337" s="107"/>
      <c r="DI337" s="107"/>
      <c r="DJ337" s="107"/>
      <c r="DK337" s="107"/>
      <c r="DL337" s="107"/>
      <c r="DM337" s="107"/>
      <c r="DN337" s="107"/>
      <c r="DO337" s="107"/>
      <c r="DP337" s="107"/>
      <c r="DQ337" s="107"/>
      <c r="DR337" s="107"/>
      <c r="DS337" s="107"/>
      <c r="DT337" s="107"/>
      <c r="DU337" s="107"/>
      <c r="DV337" s="107"/>
      <c r="DW337" s="107"/>
      <c r="DX337" s="107"/>
      <c r="DY337" s="107"/>
      <c r="DZ337" s="107"/>
      <c r="EA337" s="107"/>
      <c r="EB337" s="107"/>
      <c r="EC337" s="107"/>
      <c r="ED337" s="107"/>
      <c r="EE337" s="107"/>
      <c r="EF337" s="107"/>
      <c r="EG337" s="107"/>
      <c r="EH337" s="107"/>
      <c r="EI337" s="107"/>
      <c r="EJ337" s="107"/>
      <c r="EK337" s="107"/>
      <c r="EL337" s="107"/>
      <c r="EM337" s="107"/>
      <c r="EN337" s="107"/>
      <c r="EO337" s="107"/>
      <c r="EP337" s="107"/>
      <c r="EQ337" s="107"/>
      <c r="ER337" s="107"/>
      <c r="ES337" s="107"/>
      <c r="ET337" s="107"/>
      <c r="EU337" s="107"/>
      <c r="EV337" s="107"/>
      <c r="EW337" s="107"/>
      <c r="EX337" s="107"/>
      <c r="EY337" s="107"/>
      <c r="EZ337" s="107"/>
      <c r="FA337" s="107"/>
      <c r="FB337" s="107"/>
      <c r="FC337" s="107"/>
      <c r="FD337" s="107"/>
      <c r="FE337" s="107"/>
      <c r="FF337" s="107"/>
      <c r="FG337" s="107"/>
      <c r="FH337" s="107"/>
      <c r="FI337" s="107"/>
      <c r="FJ337" s="107"/>
      <c r="FK337" s="107"/>
      <c r="FL337" s="107"/>
      <c r="FM337" s="107"/>
      <c r="FN337" s="107"/>
      <c r="FO337" s="107"/>
      <c r="FP337" s="107"/>
      <c r="FQ337" s="107"/>
      <c r="FR337" s="107"/>
      <c r="FS337" s="107"/>
      <c r="FT337" s="107"/>
      <c r="FU337" s="107"/>
      <c r="FV337" s="107"/>
      <c r="FW337" s="107"/>
      <c r="FX337" s="107"/>
      <c r="FY337" s="107"/>
      <c r="FZ337" s="107"/>
      <c r="GA337" s="107"/>
      <c r="GB337" s="107"/>
      <c r="GC337" s="107"/>
      <c r="GD337" s="107"/>
      <c r="GE337" s="107"/>
      <c r="GF337" s="107"/>
      <c r="GG337" s="107"/>
      <c r="GH337" s="107"/>
      <c r="GI337" s="107"/>
      <c r="GJ337" s="107"/>
      <c r="GK337" s="107"/>
      <c r="GL337" s="107"/>
      <c r="GM337" s="107"/>
      <c r="GN337" s="107"/>
      <c r="GO337" s="107"/>
      <c r="GP337" s="107"/>
      <c r="GQ337" s="107"/>
      <c r="GR337" s="107"/>
      <c r="GS337" s="107"/>
      <c r="GT337" s="107"/>
      <c r="GU337" s="107"/>
      <c r="GV337" s="107"/>
      <c r="GW337" s="107"/>
      <c r="GX337" s="107"/>
      <c r="GY337" s="107"/>
      <c r="GZ337" s="107"/>
      <c r="HA337" s="107"/>
      <c r="HB337" s="107"/>
      <c r="HC337" s="107"/>
      <c r="HD337" s="107"/>
      <c r="HE337" s="107"/>
      <c r="HF337" s="107"/>
      <c r="HG337" s="107"/>
      <c r="HH337" s="107"/>
      <c r="HI337" s="107"/>
      <c r="HJ337" s="107"/>
      <c r="HK337" s="107"/>
      <c r="HL337" s="107"/>
      <c r="HM337" s="107"/>
      <c r="HN337" s="107"/>
      <c r="HO337" s="107"/>
      <c r="HP337" s="107"/>
    </row>
    <row r="338" spans="1:224" ht="60" x14ac:dyDescent="0.25">
      <c r="A338" s="102" t="s">
        <v>1404</v>
      </c>
      <c r="B338" s="103" t="s">
        <v>1178</v>
      </c>
      <c r="C338" s="110"/>
      <c r="D338" s="105" t="s">
        <v>732</v>
      </c>
      <c r="E338" s="95" t="s">
        <v>9</v>
      </c>
      <c r="F338" s="97">
        <v>25</v>
      </c>
      <c r="G338" s="241">
        <v>31.63</v>
      </c>
      <c r="H338" s="242">
        <v>36.981796000000003</v>
      </c>
      <c r="I338" s="241">
        <v>5.46</v>
      </c>
      <c r="J338" s="242">
        <v>6.7332720000000004</v>
      </c>
      <c r="K338" s="241">
        <v>0</v>
      </c>
      <c r="L338" s="242">
        <v>0</v>
      </c>
      <c r="M338" s="243">
        <v>37.089999999999996</v>
      </c>
      <c r="N338" s="242">
        <v>43.715068000000002</v>
      </c>
      <c r="O338" s="47">
        <v>927.24999999999989</v>
      </c>
      <c r="P338" s="49">
        <v>1092.8767</v>
      </c>
      <c r="Q338" s="302">
        <f t="shared" si="5"/>
        <v>3.0890017630724737E-4</v>
      </c>
    </row>
    <row r="339" spans="1:224" ht="24" x14ac:dyDescent="0.25">
      <c r="A339" s="42" t="s">
        <v>449</v>
      </c>
      <c r="B339" s="43" t="s">
        <v>1833</v>
      </c>
      <c r="C339" s="43" t="s">
        <v>1834</v>
      </c>
      <c r="D339" s="44" t="s">
        <v>677</v>
      </c>
      <c r="E339" s="45" t="s">
        <v>7</v>
      </c>
      <c r="F339" s="46">
        <v>2.4459999999999997</v>
      </c>
      <c r="G339" s="47">
        <v>367.53408000000002</v>
      </c>
      <c r="H339" s="47">
        <v>429.72084633600002</v>
      </c>
      <c r="I339" s="47">
        <v>13.64</v>
      </c>
      <c r="J339" s="47">
        <v>16.820848000000002</v>
      </c>
      <c r="K339" s="47">
        <v>0</v>
      </c>
      <c r="L339" s="47">
        <v>0</v>
      </c>
      <c r="M339" s="48">
        <v>381.17408</v>
      </c>
      <c r="N339" s="47">
        <v>446.54169433600003</v>
      </c>
      <c r="O339" s="47">
        <v>932.35179967999989</v>
      </c>
      <c r="P339" s="49">
        <v>1092.2409843458561</v>
      </c>
      <c r="Q339" s="302">
        <f t="shared" si="5"/>
        <v>3.0872049210531837E-4</v>
      </c>
    </row>
    <row r="340" spans="1:224" ht="24" x14ac:dyDescent="0.25">
      <c r="A340" s="42" t="s">
        <v>1750</v>
      </c>
      <c r="B340" s="43" t="s">
        <v>573</v>
      </c>
      <c r="C340" s="58" t="s">
        <v>574</v>
      </c>
      <c r="D340" s="59" t="s">
        <v>575</v>
      </c>
      <c r="E340" s="73" t="s">
        <v>229</v>
      </c>
      <c r="F340" s="46">
        <v>48.75</v>
      </c>
      <c r="G340" s="47">
        <v>14.381084</v>
      </c>
      <c r="H340" s="47">
        <v>16.814363412799999</v>
      </c>
      <c r="I340" s="47">
        <v>4.3379820000000002</v>
      </c>
      <c r="J340" s="47">
        <v>5.3495994024000009</v>
      </c>
      <c r="K340" s="47">
        <v>0</v>
      </c>
      <c r="L340" s="47">
        <v>0</v>
      </c>
      <c r="M340" s="48">
        <v>18.719065999999998</v>
      </c>
      <c r="N340" s="47">
        <v>22.163962815200001</v>
      </c>
      <c r="O340" s="47">
        <v>912.55446749999987</v>
      </c>
      <c r="P340" s="49">
        <v>1080.493187241</v>
      </c>
      <c r="Q340" s="302">
        <f t="shared" si="5"/>
        <v>3.053999925495022E-4</v>
      </c>
    </row>
    <row r="341" spans="1:224" ht="36" x14ac:dyDescent="0.25">
      <c r="A341" s="42" t="s">
        <v>1787</v>
      </c>
      <c r="B341" s="45" t="s">
        <v>308</v>
      </c>
      <c r="C341" s="45" t="s">
        <v>340</v>
      </c>
      <c r="D341" s="59" t="s">
        <v>309</v>
      </c>
      <c r="E341" s="45" t="s">
        <v>180</v>
      </c>
      <c r="F341" s="46">
        <v>2.0248800000000005</v>
      </c>
      <c r="G341" s="47">
        <v>431.37560999999994</v>
      </c>
      <c r="H341" s="47">
        <v>504.36436321199994</v>
      </c>
      <c r="I341" s="47">
        <v>20.313180000000003</v>
      </c>
      <c r="J341" s="47">
        <v>25.050213576000004</v>
      </c>
      <c r="K341" s="47">
        <v>0</v>
      </c>
      <c r="L341" s="47">
        <v>0</v>
      </c>
      <c r="M341" s="48">
        <v>451.68878999999993</v>
      </c>
      <c r="N341" s="47">
        <v>529.41457678799998</v>
      </c>
      <c r="O341" s="47">
        <v>914.61559709520009</v>
      </c>
      <c r="P341" s="49">
        <v>1072.0009882464856</v>
      </c>
      <c r="Q341" s="302">
        <f t="shared" si="5"/>
        <v>3.0299968356071896E-4</v>
      </c>
    </row>
    <row r="342" spans="1:224" ht="24" x14ac:dyDescent="0.2">
      <c r="A342" s="131" t="s">
        <v>1491</v>
      </c>
      <c r="B342" s="80" t="s">
        <v>799</v>
      </c>
      <c r="C342" s="135" t="s">
        <v>1502</v>
      </c>
      <c r="D342" s="136" t="s">
        <v>800</v>
      </c>
      <c r="E342" s="137" t="s">
        <v>42</v>
      </c>
      <c r="F342" s="46">
        <v>5</v>
      </c>
      <c r="G342" s="47">
        <v>169.99</v>
      </c>
      <c r="H342" s="47">
        <v>198.75230800000003</v>
      </c>
      <c r="I342" s="47">
        <v>12.17</v>
      </c>
      <c r="J342" s="47">
        <v>15.008044</v>
      </c>
      <c r="K342" s="47">
        <v>0</v>
      </c>
      <c r="L342" s="47">
        <v>0</v>
      </c>
      <c r="M342" s="48">
        <v>182.16</v>
      </c>
      <c r="N342" s="47">
        <v>213.76035200000004</v>
      </c>
      <c r="O342" s="47">
        <v>910.8</v>
      </c>
      <c r="P342" s="49">
        <v>1068.8017600000003</v>
      </c>
      <c r="Q342" s="302">
        <f t="shared" si="5"/>
        <v>3.0209542586231037E-4</v>
      </c>
      <c r="R342" s="113"/>
      <c r="S342" s="113"/>
      <c r="T342" s="113"/>
      <c r="U342" s="113"/>
      <c r="V342" s="113"/>
      <c r="W342" s="113"/>
      <c r="X342" s="113"/>
      <c r="Y342" s="113"/>
      <c r="Z342" s="113"/>
      <c r="AA342" s="113"/>
      <c r="AB342" s="113"/>
      <c r="AC342" s="113"/>
      <c r="AD342" s="113"/>
      <c r="AE342" s="113"/>
      <c r="AF342" s="113"/>
      <c r="AG342" s="113"/>
      <c r="AH342" s="113"/>
      <c r="AI342" s="113"/>
      <c r="AJ342" s="113"/>
      <c r="AK342" s="113"/>
      <c r="AL342" s="113"/>
      <c r="AM342" s="113"/>
      <c r="AN342" s="113"/>
      <c r="AO342" s="113"/>
      <c r="AP342" s="113"/>
      <c r="AQ342" s="113"/>
      <c r="AR342" s="113"/>
      <c r="AS342" s="113"/>
      <c r="AT342" s="113"/>
      <c r="AU342" s="113"/>
      <c r="AV342" s="113"/>
      <c r="AW342" s="113"/>
      <c r="AX342" s="113"/>
      <c r="AY342" s="113"/>
      <c r="AZ342" s="113"/>
      <c r="BA342" s="113"/>
      <c r="BB342" s="113"/>
      <c r="BC342" s="113"/>
      <c r="BD342" s="113"/>
      <c r="BE342" s="113"/>
      <c r="BF342" s="113"/>
      <c r="BG342" s="113"/>
      <c r="BH342" s="113"/>
      <c r="BI342" s="113"/>
      <c r="BJ342" s="113"/>
      <c r="BK342" s="113"/>
      <c r="BL342" s="113"/>
      <c r="BM342" s="113"/>
      <c r="BN342" s="113"/>
      <c r="BO342" s="113"/>
      <c r="BP342" s="113"/>
      <c r="BQ342" s="113"/>
      <c r="BR342" s="113"/>
      <c r="BS342" s="113"/>
      <c r="BT342" s="113"/>
      <c r="BU342" s="113"/>
      <c r="BV342" s="113"/>
      <c r="BW342" s="113"/>
      <c r="BX342" s="113"/>
      <c r="BY342" s="113"/>
      <c r="BZ342" s="113"/>
      <c r="CA342" s="113"/>
      <c r="CB342" s="113"/>
      <c r="CC342" s="113"/>
      <c r="CD342" s="113"/>
      <c r="CE342" s="113"/>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c r="FG342" s="113"/>
      <c r="FH342" s="113"/>
      <c r="FI342" s="113"/>
      <c r="FJ342" s="113"/>
      <c r="FK342" s="113"/>
      <c r="FL342" s="113"/>
      <c r="FM342" s="113"/>
      <c r="FN342" s="113"/>
      <c r="FO342" s="113"/>
      <c r="FP342" s="113"/>
      <c r="FQ342" s="113"/>
      <c r="FR342" s="113"/>
      <c r="FS342" s="113"/>
      <c r="FT342" s="113"/>
      <c r="FU342" s="113"/>
      <c r="FV342" s="113"/>
      <c r="FW342" s="113"/>
      <c r="FX342" s="113"/>
      <c r="FY342" s="113"/>
      <c r="FZ342" s="113"/>
      <c r="GA342" s="113"/>
      <c r="GB342" s="113"/>
      <c r="GC342" s="113"/>
      <c r="GD342" s="113"/>
      <c r="GE342" s="113"/>
      <c r="GF342" s="113"/>
      <c r="GG342" s="113"/>
      <c r="GH342" s="113"/>
      <c r="GI342" s="113"/>
      <c r="GJ342" s="113"/>
      <c r="GK342" s="113"/>
      <c r="GL342" s="113"/>
      <c r="GM342" s="113"/>
      <c r="GN342" s="113"/>
      <c r="GO342" s="113"/>
      <c r="GP342" s="113"/>
      <c r="GQ342" s="113"/>
      <c r="GR342" s="113"/>
      <c r="GS342" s="113"/>
      <c r="GT342" s="113"/>
      <c r="GU342" s="113"/>
      <c r="GV342" s="113"/>
      <c r="GW342" s="113"/>
      <c r="GX342" s="113"/>
      <c r="GY342" s="113"/>
      <c r="GZ342" s="113"/>
      <c r="HA342" s="113"/>
      <c r="HB342" s="113"/>
      <c r="HC342" s="113"/>
      <c r="HD342" s="113"/>
      <c r="HE342" s="113"/>
      <c r="HF342" s="113"/>
      <c r="HG342" s="113"/>
      <c r="HH342" s="113"/>
      <c r="HI342" s="113"/>
      <c r="HJ342" s="113"/>
      <c r="HK342" s="113"/>
      <c r="HL342" s="113"/>
      <c r="HM342" s="113"/>
      <c r="HN342" s="113"/>
      <c r="HO342" s="113"/>
      <c r="HP342" s="113"/>
    </row>
    <row r="343" spans="1:224" ht="24" x14ac:dyDescent="0.25">
      <c r="A343" s="42" t="s">
        <v>1671</v>
      </c>
      <c r="B343" s="45" t="s">
        <v>1542</v>
      </c>
      <c r="C343" s="45"/>
      <c r="D343" s="44" t="s">
        <v>1543</v>
      </c>
      <c r="E343" s="45" t="s">
        <v>9</v>
      </c>
      <c r="F343" s="46">
        <v>33</v>
      </c>
      <c r="G343" s="47">
        <v>13.768000000000001</v>
      </c>
      <c r="H343" s="47">
        <v>16.0975456</v>
      </c>
      <c r="I343" s="47">
        <v>12.492000000000001</v>
      </c>
      <c r="J343" s="47">
        <v>15.405134400000001</v>
      </c>
      <c r="K343" s="47">
        <v>0</v>
      </c>
      <c r="L343" s="47">
        <v>0</v>
      </c>
      <c r="M343" s="48">
        <v>26.26</v>
      </c>
      <c r="N343" s="47">
        <v>31.502680000000002</v>
      </c>
      <c r="O343" s="47">
        <v>866.58</v>
      </c>
      <c r="P343" s="49">
        <v>1039.58844</v>
      </c>
      <c r="Q343" s="302">
        <f t="shared" si="5"/>
        <v>2.9383831900064869E-4</v>
      </c>
    </row>
    <row r="344" spans="1:224" ht="60" x14ac:dyDescent="0.25">
      <c r="A344" s="102" t="s">
        <v>1386</v>
      </c>
      <c r="B344" s="103" t="s">
        <v>1156</v>
      </c>
      <c r="C344" s="110"/>
      <c r="D344" s="105" t="s">
        <v>724</v>
      </c>
      <c r="E344" s="95" t="s">
        <v>1046</v>
      </c>
      <c r="F344" s="97">
        <v>16</v>
      </c>
      <c r="G344" s="241">
        <v>49.41</v>
      </c>
      <c r="H344" s="242">
        <v>57.770171999999995</v>
      </c>
      <c r="I344" s="241">
        <v>5.46</v>
      </c>
      <c r="J344" s="242">
        <v>6.7332720000000004</v>
      </c>
      <c r="K344" s="241">
        <v>0</v>
      </c>
      <c r="L344" s="242">
        <v>0</v>
      </c>
      <c r="M344" s="243">
        <v>54.87</v>
      </c>
      <c r="N344" s="242">
        <v>64.503444000000002</v>
      </c>
      <c r="O344" s="47">
        <v>877.92</v>
      </c>
      <c r="P344" s="49">
        <v>1032.055104</v>
      </c>
      <c r="Q344" s="302">
        <f t="shared" si="5"/>
        <v>2.9170903138880586E-4</v>
      </c>
    </row>
    <row r="345" spans="1:224" ht="24" x14ac:dyDescent="0.25">
      <c r="A345" s="42" t="s">
        <v>1634</v>
      </c>
      <c r="B345" s="43" t="s">
        <v>783</v>
      </c>
      <c r="C345" s="45" t="s">
        <v>782</v>
      </c>
      <c r="D345" s="44" t="s">
        <v>650</v>
      </c>
      <c r="E345" s="45" t="s">
        <v>42</v>
      </c>
      <c r="F345" s="46">
        <v>7</v>
      </c>
      <c r="G345" s="47">
        <v>121.41000000000001</v>
      </c>
      <c r="H345" s="47">
        <v>141.952572</v>
      </c>
      <c r="I345" s="47">
        <v>3.86</v>
      </c>
      <c r="J345" s="47">
        <v>4.7601519999999997</v>
      </c>
      <c r="K345" s="47">
        <v>0</v>
      </c>
      <c r="L345" s="47">
        <v>0</v>
      </c>
      <c r="M345" s="48">
        <v>125.27000000000001</v>
      </c>
      <c r="N345" s="47">
        <v>146.71272400000001</v>
      </c>
      <c r="O345" s="47">
        <v>876.8900000000001</v>
      </c>
      <c r="P345" s="49">
        <v>1026.9890680000001</v>
      </c>
      <c r="Q345" s="302">
        <f t="shared" si="5"/>
        <v>2.9027712290948806E-4</v>
      </c>
    </row>
    <row r="346" spans="1:224" ht="36" x14ac:dyDescent="0.25">
      <c r="A346" s="42" t="s">
        <v>362</v>
      </c>
      <c r="B346" s="45" t="s">
        <v>1805</v>
      </c>
      <c r="C346" s="45"/>
      <c r="D346" s="54" t="s">
        <v>1978</v>
      </c>
      <c r="E346" s="45" t="s">
        <v>7</v>
      </c>
      <c r="F346" s="46">
        <v>12.438000000000001</v>
      </c>
      <c r="G346" s="47">
        <v>59.56</v>
      </c>
      <c r="H346" s="47">
        <v>69.637551999999999</v>
      </c>
      <c r="I346" s="47">
        <v>10.199999999999999</v>
      </c>
      <c r="J346" s="47">
        <v>12.57864</v>
      </c>
      <c r="K346" s="47">
        <v>0</v>
      </c>
      <c r="L346" s="47">
        <v>0</v>
      </c>
      <c r="M346" s="48">
        <v>69.760000000000005</v>
      </c>
      <c r="N346" s="47">
        <v>82.216192000000007</v>
      </c>
      <c r="O346" s="47">
        <v>867.67488000000014</v>
      </c>
      <c r="P346" s="49">
        <v>1022.6049960960001</v>
      </c>
      <c r="Q346" s="302">
        <f t="shared" si="5"/>
        <v>2.8903797069397352E-4</v>
      </c>
    </row>
    <row r="347" spans="1:224" ht="36" x14ac:dyDescent="0.25">
      <c r="A347" s="42" t="s">
        <v>1756</v>
      </c>
      <c r="B347" s="45" t="s">
        <v>1937</v>
      </c>
      <c r="C347" s="58" t="s">
        <v>299</v>
      </c>
      <c r="D347" s="59" t="s">
        <v>852</v>
      </c>
      <c r="E347" s="45" t="s">
        <v>180</v>
      </c>
      <c r="F347" s="46">
        <v>1.9350000000000003</v>
      </c>
      <c r="G347" s="47">
        <v>426.25713999999999</v>
      </c>
      <c r="H347" s="47">
        <v>498.37984808800002</v>
      </c>
      <c r="I347" s="47">
        <v>21.41488</v>
      </c>
      <c r="J347" s="47">
        <v>26.408830016000003</v>
      </c>
      <c r="K347" s="47">
        <v>0</v>
      </c>
      <c r="L347" s="47">
        <v>0</v>
      </c>
      <c r="M347" s="48">
        <v>447.67201999999997</v>
      </c>
      <c r="N347" s="47">
        <v>524.78867810400004</v>
      </c>
      <c r="O347" s="47">
        <v>866.24535870000011</v>
      </c>
      <c r="P347" s="49">
        <v>1015.4660921312402</v>
      </c>
      <c r="Q347" s="302">
        <f t="shared" si="5"/>
        <v>2.8702016878333266E-4</v>
      </c>
    </row>
    <row r="348" spans="1:224" ht="36" x14ac:dyDescent="0.2">
      <c r="A348" s="102" t="s">
        <v>1330</v>
      </c>
      <c r="B348" s="103" t="s">
        <v>1047</v>
      </c>
      <c r="C348" s="104"/>
      <c r="D348" s="105" t="s">
        <v>688</v>
      </c>
      <c r="E348" s="95" t="s">
        <v>1046</v>
      </c>
      <c r="F348" s="97">
        <v>36</v>
      </c>
      <c r="G348" s="241">
        <v>15.529999999999998</v>
      </c>
      <c r="H348" s="242">
        <v>18.157675999999999</v>
      </c>
      <c r="I348" s="241">
        <v>7.89</v>
      </c>
      <c r="J348" s="242">
        <v>9.7299480000000003</v>
      </c>
      <c r="K348" s="241">
        <v>0</v>
      </c>
      <c r="L348" s="242">
        <v>0</v>
      </c>
      <c r="M348" s="243">
        <v>23.419999999999998</v>
      </c>
      <c r="N348" s="242">
        <v>27.887623999999999</v>
      </c>
      <c r="O348" s="47">
        <v>843.11999999999989</v>
      </c>
      <c r="P348" s="49">
        <v>1003.9544639999999</v>
      </c>
      <c r="Q348" s="302">
        <f t="shared" si="5"/>
        <v>2.837664220804122E-4</v>
      </c>
      <c r="R348" s="106"/>
      <c r="S348" s="106"/>
      <c r="T348" s="106"/>
      <c r="U348" s="106"/>
      <c r="V348" s="106"/>
      <c r="W348" s="107"/>
      <c r="X348" s="107"/>
      <c r="Y348" s="107"/>
      <c r="Z348" s="107"/>
      <c r="AA348" s="107"/>
      <c r="AB348" s="107"/>
      <c r="AC348" s="107"/>
      <c r="AD348" s="107"/>
      <c r="AE348" s="107"/>
      <c r="AF348" s="107"/>
      <c r="AG348" s="107"/>
      <c r="AH348" s="107"/>
      <c r="AI348" s="107"/>
      <c r="AJ348" s="107"/>
      <c r="AK348" s="107"/>
      <c r="AL348" s="107"/>
      <c r="AM348" s="107"/>
      <c r="AN348" s="107"/>
      <c r="AO348" s="107"/>
      <c r="AP348" s="107"/>
      <c r="AQ348" s="107"/>
      <c r="AR348" s="107"/>
      <c r="AS348" s="107"/>
      <c r="AT348" s="107"/>
      <c r="AU348" s="107"/>
      <c r="AV348" s="107"/>
      <c r="AW348" s="107"/>
      <c r="AX348" s="107"/>
      <c r="AY348" s="107"/>
      <c r="AZ348" s="107"/>
      <c r="BA348" s="107"/>
      <c r="BB348" s="107"/>
      <c r="BC348" s="107"/>
      <c r="BD348" s="107"/>
      <c r="BE348" s="107"/>
      <c r="BF348" s="107"/>
      <c r="BG348" s="107"/>
      <c r="BH348" s="107"/>
      <c r="BI348" s="107"/>
      <c r="BJ348" s="107"/>
      <c r="BK348" s="107"/>
      <c r="BL348" s="107"/>
      <c r="BM348" s="107"/>
      <c r="BN348" s="107"/>
      <c r="BO348" s="107"/>
      <c r="BP348" s="107"/>
      <c r="BQ348" s="107"/>
      <c r="BR348" s="107"/>
      <c r="BS348" s="107"/>
      <c r="BT348" s="107"/>
      <c r="BU348" s="107"/>
      <c r="BV348" s="107"/>
      <c r="BW348" s="107"/>
      <c r="BX348" s="107"/>
      <c r="BY348" s="107"/>
      <c r="BZ348" s="107"/>
      <c r="CA348" s="107"/>
      <c r="CB348" s="107"/>
      <c r="CC348" s="107"/>
      <c r="CD348" s="107"/>
      <c r="CE348" s="107"/>
      <c r="CF348" s="107"/>
      <c r="CG348" s="107"/>
      <c r="CH348" s="107"/>
      <c r="CI348" s="107"/>
      <c r="CJ348" s="107"/>
      <c r="CK348" s="107"/>
      <c r="CL348" s="107"/>
      <c r="CM348" s="107"/>
      <c r="CN348" s="107"/>
      <c r="CO348" s="107"/>
      <c r="CP348" s="107"/>
      <c r="CQ348" s="107"/>
      <c r="CR348" s="107"/>
      <c r="CS348" s="107"/>
      <c r="CT348" s="107"/>
      <c r="CU348" s="107"/>
      <c r="CV348" s="107"/>
      <c r="CW348" s="107"/>
      <c r="CX348" s="107"/>
      <c r="CY348" s="107"/>
      <c r="CZ348" s="107"/>
      <c r="DA348" s="107"/>
      <c r="DB348" s="107"/>
      <c r="DC348" s="107"/>
      <c r="DD348" s="107"/>
      <c r="DE348" s="107"/>
      <c r="DF348" s="107"/>
      <c r="DG348" s="107"/>
      <c r="DH348" s="107"/>
      <c r="DI348" s="107"/>
      <c r="DJ348" s="107"/>
      <c r="DK348" s="107"/>
      <c r="DL348" s="107"/>
      <c r="DM348" s="107"/>
      <c r="DN348" s="107"/>
      <c r="DO348" s="107"/>
      <c r="DP348" s="107"/>
      <c r="DQ348" s="107"/>
      <c r="DR348" s="107"/>
      <c r="DS348" s="107"/>
      <c r="DT348" s="107"/>
      <c r="DU348" s="107"/>
      <c r="DV348" s="107"/>
      <c r="DW348" s="107"/>
      <c r="DX348" s="107"/>
      <c r="DY348" s="107"/>
      <c r="DZ348" s="107"/>
      <c r="EA348" s="107"/>
      <c r="EB348" s="107"/>
      <c r="EC348" s="107"/>
      <c r="ED348" s="107"/>
      <c r="EE348" s="107"/>
      <c r="EF348" s="107"/>
      <c r="EG348" s="107"/>
      <c r="EH348" s="107"/>
      <c r="EI348" s="107"/>
      <c r="EJ348" s="107"/>
      <c r="EK348" s="107"/>
      <c r="EL348" s="107"/>
      <c r="EM348" s="107"/>
      <c r="EN348" s="107"/>
      <c r="EO348" s="107"/>
      <c r="EP348" s="107"/>
      <c r="EQ348" s="107"/>
      <c r="ER348" s="107"/>
      <c r="ES348" s="107"/>
      <c r="ET348" s="107"/>
      <c r="EU348" s="107"/>
      <c r="EV348" s="107"/>
      <c r="EW348" s="107"/>
      <c r="EX348" s="107"/>
      <c r="EY348" s="107"/>
      <c r="EZ348" s="107"/>
      <c r="FA348" s="107"/>
      <c r="FB348" s="107"/>
      <c r="FC348" s="107"/>
      <c r="FD348" s="107"/>
      <c r="FE348" s="107"/>
      <c r="FF348" s="107"/>
      <c r="FG348" s="107"/>
      <c r="FH348" s="107"/>
      <c r="FI348" s="107"/>
      <c r="FJ348" s="107"/>
      <c r="FK348" s="107"/>
      <c r="FL348" s="107"/>
      <c r="FM348" s="107"/>
      <c r="FN348" s="107"/>
      <c r="FO348" s="107"/>
      <c r="FP348" s="107"/>
      <c r="FQ348" s="107"/>
      <c r="FR348" s="107"/>
      <c r="FS348" s="107"/>
      <c r="FT348" s="107"/>
      <c r="FU348" s="107"/>
      <c r="FV348" s="107"/>
      <c r="FW348" s="107"/>
      <c r="FX348" s="107"/>
      <c r="FY348" s="107"/>
      <c r="FZ348" s="107"/>
      <c r="GA348" s="107"/>
      <c r="GB348" s="107"/>
      <c r="GC348" s="107"/>
      <c r="GD348" s="107"/>
      <c r="GE348" s="107"/>
      <c r="GF348" s="107"/>
      <c r="GG348" s="107"/>
      <c r="GH348" s="107"/>
      <c r="GI348" s="107"/>
      <c r="GJ348" s="107"/>
      <c r="GK348" s="107"/>
      <c r="GL348" s="107"/>
      <c r="GM348" s="107"/>
      <c r="GN348" s="107"/>
      <c r="GO348" s="107"/>
      <c r="GP348" s="107"/>
      <c r="GQ348" s="107"/>
      <c r="GR348" s="107"/>
      <c r="GS348" s="107"/>
      <c r="GT348" s="107"/>
      <c r="GU348" s="107"/>
      <c r="GV348" s="107"/>
      <c r="GW348" s="107"/>
      <c r="GX348" s="107"/>
      <c r="GY348" s="107"/>
      <c r="GZ348" s="107"/>
      <c r="HA348" s="107"/>
      <c r="HB348" s="107"/>
      <c r="HC348" s="107"/>
      <c r="HD348" s="107"/>
      <c r="HE348" s="107"/>
      <c r="HF348" s="107"/>
      <c r="HG348" s="107"/>
      <c r="HH348" s="107"/>
      <c r="HI348" s="107"/>
      <c r="HJ348" s="107"/>
      <c r="HK348" s="107"/>
      <c r="HL348" s="107"/>
      <c r="HM348" s="107"/>
      <c r="HN348" s="107"/>
      <c r="HO348" s="107"/>
      <c r="HP348" s="107"/>
    </row>
    <row r="349" spans="1:224" ht="72" x14ac:dyDescent="0.25">
      <c r="A349" s="102" t="s">
        <v>1438</v>
      </c>
      <c r="B349" s="103" t="s">
        <v>1255</v>
      </c>
      <c r="C349" s="110"/>
      <c r="D349" s="105" t="s">
        <v>1256</v>
      </c>
      <c r="E349" s="95" t="s">
        <v>1046</v>
      </c>
      <c r="F349" s="97">
        <v>1</v>
      </c>
      <c r="G349" s="241">
        <v>624.0200000000001</v>
      </c>
      <c r="H349" s="242">
        <v>729.60418400000015</v>
      </c>
      <c r="I349" s="241">
        <v>215.81</v>
      </c>
      <c r="J349" s="242">
        <v>266.13689200000005</v>
      </c>
      <c r="K349" s="241">
        <v>0</v>
      </c>
      <c r="L349" s="242">
        <v>0</v>
      </c>
      <c r="M349" s="243">
        <v>839.83000000000015</v>
      </c>
      <c r="N349" s="242">
        <v>995.74107600000025</v>
      </c>
      <c r="O349" s="47">
        <v>839.83000000000015</v>
      </c>
      <c r="P349" s="49">
        <v>995.74107600000025</v>
      </c>
      <c r="Q349" s="302">
        <f t="shared" si="5"/>
        <v>2.81444918656211E-4</v>
      </c>
    </row>
    <row r="350" spans="1:224" ht="24" x14ac:dyDescent="0.25">
      <c r="A350" s="102" t="s">
        <v>739</v>
      </c>
      <c r="B350" s="103" t="s">
        <v>1296</v>
      </c>
      <c r="C350" s="110"/>
      <c r="D350" s="105" t="s">
        <v>1297</v>
      </c>
      <c r="E350" s="95" t="s">
        <v>42</v>
      </c>
      <c r="F350" s="97">
        <v>9</v>
      </c>
      <c r="G350" s="241">
        <v>79.989999999999995</v>
      </c>
      <c r="H350" s="242">
        <v>93.524307999999991</v>
      </c>
      <c r="I350" s="241">
        <v>13.25</v>
      </c>
      <c r="J350" s="242">
        <v>16.3399</v>
      </c>
      <c r="K350" s="241">
        <v>0</v>
      </c>
      <c r="L350" s="242">
        <v>0</v>
      </c>
      <c r="M350" s="243">
        <v>93.24</v>
      </c>
      <c r="N350" s="242">
        <v>109.86420799999999</v>
      </c>
      <c r="O350" s="47">
        <v>839.16</v>
      </c>
      <c r="P350" s="49">
        <v>988.77787199999989</v>
      </c>
      <c r="Q350" s="302">
        <f t="shared" si="5"/>
        <v>2.7947677811184451E-4</v>
      </c>
    </row>
    <row r="351" spans="1:224" ht="60" x14ac:dyDescent="0.25">
      <c r="A351" s="102" t="s">
        <v>520</v>
      </c>
      <c r="B351" s="103" t="s">
        <v>1182</v>
      </c>
      <c r="C351" s="110"/>
      <c r="D351" s="105" t="s">
        <v>696</v>
      </c>
      <c r="E351" s="95" t="s">
        <v>539</v>
      </c>
      <c r="F351" s="97">
        <v>1</v>
      </c>
      <c r="G351" s="241">
        <v>464.33000000000004</v>
      </c>
      <c r="H351" s="242">
        <v>542.89463600000011</v>
      </c>
      <c r="I351" s="241">
        <v>351.67</v>
      </c>
      <c r="J351" s="242">
        <v>433.67944400000005</v>
      </c>
      <c r="K351" s="241">
        <v>0</v>
      </c>
      <c r="L351" s="242">
        <v>0</v>
      </c>
      <c r="M351" s="243">
        <v>816</v>
      </c>
      <c r="N351" s="242">
        <v>976.57408000000009</v>
      </c>
      <c r="O351" s="47">
        <v>816</v>
      </c>
      <c r="P351" s="49">
        <v>976.57408000000009</v>
      </c>
      <c r="Q351" s="302">
        <f t="shared" si="5"/>
        <v>2.7602739219263062E-4</v>
      </c>
    </row>
    <row r="352" spans="1:224" ht="84" x14ac:dyDescent="0.2">
      <c r="A352" s="102" t="s">
        <v>1413</v>
      </c>
      <c r="B352" s="103" t="s">
        <v>1206</v>
      </c>
      <c r="C352" s="112"/>
      <c r="D352" s="105" t="s">
        <v>1207</v>
      </c>
      <c r="E352" s="95" t="s">
        <v>539</v>
      </c>
      <c r="F352" s="97">
        <v>6</v>
      </c>
      <c r="G352" s="241">
        <v>88.929999999999993</v>
      </c>
      <c r="H352" s="242">
        <v>103.97695599999999</v>
      </c>
      <c r="I352" s="241">
        <v>47.08</v>
      </c>
      <c r="J352" s="242">
        <v>58.059055999999998</v>
      </c>
      <c r="K352" s="241">
        <v>0</v>
      </c>
      <c r="L352" s="242">
        <v>0</v>
      </c>
      <c r="M352" s="243">
        <v>136.01</v>
      </c>
      <c r="N352" s="242">
        <v>162.03601199999997</v>
      </c>
      <c r="O352" s="47">
        <v>816.06</v>
      </c>
      <c r="P352" s="49">
        <v>972.21607199999983</v>
      </c>
      <c r="Q352" s="302">
        <f t="shared" si="5"/>
        <v>2.7479560690564584E-4</v>
      </c>
      <c r="R352" s="113"/>
      <c r="S352" s="113"/>
      <c r="T352" s="113"/>
      <c r="U352" s="113"/>
      <c r="V352" s="113"/>
      <c r="W352" s="113"/>
      <c r="X352" s="113"/>
      <c r="Y352" s="113"/>
      <c r="Z352" s="113"/>
      <c r="AA352" s="113"/>
      <c r="AB352" s="113"/>
      <c r="AC352" s="113"/>
      <c r="AD352" s="113"/>
      <c r="AE352" s="113"/>
      <c r="AF352" s="113"/>
      <c r="AG352" s="113"/>
      <c r="AH352" s="113"/>
      <c r="AI352" s="113"/>
      <c r="AJ352" s="113"/>
      <c r="AK352" s="113"/>
      <c r="AL352" s="113"/>
      <c r="AM352" s="113"/>
      <c r="AN352" s="113"/>
      <c r="AO352" s="113"/>
      <c r="AP352" s="113"/>
      <c r="AQ352" s="113"/>
      <c r="AR352" s="113"/>
      <c r="AS352" s="113"/>
      <c r="AT352" s="113"/>
      <c r="AU352" s="113"/>
      <c r="AV352" s="113"/>
      <c r="AW352" s="113"/>
      <c r="AX352" s="113"/>
      <c r="AY352" s="113"/>
      <c r="AZ352" s="113"/>
      <c r="BA352" s="113"/>
      <c r="BB352" s="113"/>
      <c r="BC352" s="113"/>
      <c r="BD352" s="113"/>
      <c r="BE352" s="113"/>
      <c r="BF352" s="113"/>
      <c r="BG352" s="113"/>
      <c r="BH352" s="113"/>
      <c r="BI352" s="113"/>
      <c r="BJ352" s="113"/>
      <c r="BK352" s="113"/>
      <c r="BL352" s="113"/>
      <c r="BM352" s="113"/>
      <c r="BN352" s="113"/>
      <c r="BO352" s="113"/>
      <c r="BP352" s="113"/>
      <c r="BQ352" s="113"/>
      <c r="BR352" s="113"/>
      <c r="BS352" s="113"/>
      <c r="BT352" s="113"/>
      <c r="BU352" s="113"/>
      <c r="BV352" s="113"/>
      <c r="BW352" s="113"/>
      <c r="BX352" s="113"/>
      <c r="BY352" s="113"/>
      <c r="BZ352" s="113"/>
      <c r="CA352" s="113"/>
      <c r="CB352" s="113"/>
      <c r="CC352" s="113"/>
      <c r="CD352" s="113"/>
      <c r="CE352" s="113"/>
      <c r="CF352" s="113"/>
      <c r="CG352" s="113"/>
      <c r="CH352" s="113"/>
      <c r="CI352" s="113"/>
      <c r="CJ352" s="113"/>
      <c r="CK352" s="113"/>
      <c r="CL352" s="113"/>
      <c r="CM352" s="113"/>
      <c r="CN352" s="113"/>
      <c r="CO352" s="113"/>
      <c r="CP352" s="113"/>
      <c r="CQ352" s="113"/>
      <c r="CR352" s="113"/>
      <c r="CS352" s="113"/>
      <c r="CT352" s="113"/>
      <c r="CU352" s="113"/>
      <c r="CV352" s="113"/>
      <c r="CW352" s="113"/>
      <c r="CX352" s="113"/>
      <c r="CY352" s="113"/>
      <c r="CZ352" s="113"/>
      <c r="DA352" s="113"/>
      <c r="DB352" s="113"/>
      <c r="DC352" s="113"/>
      <c r="DD352" s="113"/>
      <c r="DE352" s="113"/>
      <c r="DF352" s="113"/>
      <c r="DG352" s="113"/>
      <c r="DH352" s="113"/>
      <c r="DI352" s="113"/>
      <c r="DJ352" s="113"/>
      <c r="DK352" s="113"/>
      <c r="DL352" s="113"/>
      <c r="DM352" s="113"/>
      <c r="DN352" s="113"/>
      <c r="DO352" s="113"/>
      <c r="DP352" s="113"/>
      <c r="DQ352" s="113"/>
      <c r="DR352" s="113"/>
      <c r="DS352" s="113"/>
      <c r="DT352" s="113"/>
      <c r="DU352" s="113"/>
      <c r="DV352" s="113"/>
      <c r="DW352" s="113"/>
      <c r="DX352" s="113"/>
      <c r="DY352" s="113"/>
      <c r="DZ352" s="113"/>
      <c r="EA352" s="113"/>
      <c r="EB352" s="113"/>
      <c r="EC352" s="113"/>
      <c r="ED352" s="113"/>
      <c r="EE352" s="113"/>
      <c r="EF352" s="113"/>
      <c r="EG352" s="113"/>
      <c r="EH352" s="113"/>
      <c r="EI352" s="113"/>
      <c r="EJ352" s="113"/>
      <c r="EK352" s="113"/>
      <c r="EL352" s="113"/>
      <c r="EM352" s="113"/>
      <c r="EN352" s="113"/>
      <c r="EO352" s="113"/>
      <c r="EP352" s="113"/>
      <c r="EQ352" s="113"/>
      <c r="ER352" s="113"/>
      <c r="ES352" s="113"/>
      <c r="ET352" s="113"/>
      <c r="EU352" s="113"/>
      <c r="EV352" s="113"/>
      <c r="EW352" s="113"/>
      <c r="EX352" s="113"/>
      <c r="EY352" s="113"/>
      <c r="EZ352" s="113"/>
      <c r="FA352" s="113"/>
      <c r="FB352" s="113"/>
      <c r="FC352" s="113"/>
      <c r="FD352" s="113"/>
      <c r="FE352" s="113"/>
      <c r="FF352" s="113"/>
      <c r="FG352" s="113"/>
      <c r="FH352" s="113"/>
      <c r="FI352" s="113"/>
      <c r="FJ352" s="113"/>
      <c r="FK352" s="113"/>
      <c r="FL352" s="113"/>
      <c r="FM352" s="113"/>
      <c r="FN352" s="113"/>
      <c r="FO352" s="113"/>
      <c r="FP352" s="113"/>
      <c r="FQ352" s="113"/>
      <c r="FR352" s="113"/>
      <c r="FS352" s="113"/>
      <c r="FT352" s="113"/>
      <c r="FU352" s="113"/>
      <c r="FV352" s="113"/>
      <c r="FW352" s="113"/>
      <c r="FX352" s="113"/>
      <c r="FY352" s="113"/>
      <c r="FZ352" s="113"/>
      <c r="GA352" s="113"/>
      <c r="GB352" s="113"/>
      <c r="GC352" s="113"/>
      <c r="GD352" s="113"/>
      <c r="GE352" s="113"/>
      <c r="GF352" s="113"/>
      <c r="GG352" s="113"/>
      <c r="GH352" s="113"/>
      <c r="GI352" s="113"/>
      <c r="GJ352" s="113"/>
      <c r="GK352" s="113"/>
      <c r="GL352" s="113"/>
      <c r="GM352" s="113"/>
      <c r="GN352" s="113"/>
      <c r="GO352" s="113"/>
      <c r="GP352" s="113"/>
      <c r="GQ352" s="113"/>
      <c r="GR352" s="113"/>
      <c r="GS352" s="113"/>
      <c r="GT352" s="113"/>
      <c r="GU352" s="113"/>
      <c r="GV352" s="113"/>
      <c r="GW352" s="113"/>
      <c r="GX352" s="113"/>
      <c r="GY352" s="113"/>
      <c r="GZ352" s="113"/>
      <c r="HA352" s="113"/>
      <c r="HB352" s="113"/>
      <c r="HC352" s="113"/>
      <c r="HD352" s="113"/>
      <c r="HE352" s="113"/>
      <c r="HF352" s="113"/>
      <c r="HG352" s="113"/>
      <c r="HH352" s="113"/>
      <c r="HI352" s="113"/>
      <c r="HJ352" s="113"/>
      <c r="HK352" s="113"/>
      <c r="HL352" s="113"/>
      <c r="HM352" s="113"/>
      <c r="HN352" s="113"/>
      <c r="HO352" s="113"/>
      <c r="HP352" s="113"/>
    </row>
    <row r="353" spans="1:224" ht="36" x14ac:dyDescent="0.25">
      <c r="A353" s="42" t="s">
        <v>1651</v>
      </c>
      <c r="B353" s="43" t="s">
        <v>556</v>
      </c>
      <c r="C353" s="58" t="s">
        <v>1483</v>
      </c>
      <c r="D353" s="53" t="s">
        <v>557</v>
      </c>
      <c r="E353" s="56" t="s">
        <v>42</v>
      </c>
      <c r="F353" s="46">
        <v>4</v>
      </c>
      <c r="G353" s="47">
        <v>181.2</v>
      </c>
      <c r="H353" s="47">
        <v>211.85903999999999</v>
      </c>
      <c r="I353" s="47">
        <v>24.32</v>
      </c>
      <c r="J353" s="47">
        <v>29.991424000000002</v>
      </c>
      <c r="K353" s="47">
        <v>0</v>
      </c>
      <c r="L353" s="47">
        <v>0</v>
      </c>
      <c r="M353" s="48">
        <v>205.51999999999998</v>
      </c>
      <c r="N353" s="47">
        <v>241.85046399999999</v>
      </c>
      <c r="O353" s="47">
        <v>822.07999999999993</v>
      </c>
      <c r="P353" s="49">
        <v>967.40185599999995</v>
      </c>
      <c r="Q353" s="302">
        <f t="shared" si="5"/>
        <v>2.7343487502145332E-4</v>
      </c>
    </row>
    <row r="354" spans="1:224" ht="60" x14ac:dyDescent="0.25">
      <c r="A354" s="42" t="s">
        <v>671</v>
      </c>
      <c r="B354" s="255" t="s">
        <v>1840</v>
      </c>
      <c r="C354" s="43"/>
      <c r="D354" s="44" t="s">
        <v>639</v>
      </c>
      <c r="E354" s="45" t="s">
        <v>42</v>
      </c>
      <c r="F354" s="46">
        <v>2</v>
      </c>
      <c r="G354" s="47">
        <v>360.94000000000005</v>
      </c>
      <c r="H354" s="47">
        <v>422.01104800000007</v>
      </c>
      <c r="I354" s="47">
        <v>45.129999999999995</v>
      </c>
      <c r="J354" s="47">
        <v>55.654315999999994</v>
      </c>
      <c r="K354" s="47">
        <v>0</v>
      </c>
      <c r="L354" s="47">
        <v>0</v>
      </c>
      <c r="M354" s="48">
        <v>406.07000000000005</v>
      </c>
      <c r="N354" s="47">
        <v>477.66536400000007</v>
      </c>
      <c r="O354" s="47">
        <v>812.1400000000001</v>
      </c>
      <c r="P354" s="49">
        <v>955.33072800000014</v>
      </c>
      <c r="Q354" s="302">
        <f t="shared" si="5"/>
        <v>2.7002298640910823E-4</v>
      </c>
    </row>
    <row r="355" spans="1:224" ht="36" x14ac:dyDescent="0.25">
      <c r="A355" s="42" t="s">
        <v>481</v>
      </c>
      <c r="B355" s="45" t="s">
        <v>1794</v>
      </c>
      <c r="C355" s="91"/>
      <c r="D355" s="53" t="s">
        <v>498</v>
      </c>
      <c r="E355" s="46" t="s">
        <v>7</v>
      </c>
      <c r="F355" s="46">
        <v>5.5</v>
      </c>
      <c r="G355" s="47">
        <v>87.079999999999984</v>
      </c>
      <c r="H355" s="47">
        <v>101.81393599999998</v>
      </c>
      <c r="I355" s="47">
        <v>55.253040000000006</v>
      </c>
      <c r="J355" s="47">
        <v>68.138048928000018</v>
      </c>
      <c r="K355" s="47">
        <v>0</v>
      </c>
      <c r="L355" s="47">
        <v>0</v>
      </c>
      <c r="M355" s="48">
        <v>142.33303999999998</v>
      </c>
      <c r="N355" s="47">
        <v>169.951984928</v>
      </c>
      <c r="O355" s="47">
        <v>782.8317199999999</v>
      </c>
      <c r="P355" s="49">
        <v>934.73591710400001</v>
      </c>
      <c r="Q355" s="302">
        <f t="shared" si="5"/>
        <v>2.6420188992421758E-4</v>
      </c>
    </row>
    <row r="356" spans="1:224" ht="24" x14ac:dyDescent="0.25">
      <c r="A356" s="102" t="s">
        <v>538</v>
      </c>
      <c r="B356" s="103" t="s">
        <v>1294</v>
      </c>
      <c r="C356" s="110"/>
      <c r="D356" s="105" t="s">
        <v>1295</v>
      </c>
      <c r="E356" s="95" t="s">
        <v>42</v>
      </c>
      <c r="F356" s="97">
        <v>3</v>
      </c>
      <c r="G356" s="241">
        <v>225.59</v>
      </c>
      <c r="H356" s="242">
        <v>263.75982800000003</v>
      </c>
      <c r="I356" s="241">
        <v>37.51</v>
      </c>
      <c r="J356" s="242">
        <v>46.257331999999998</v>
      </c>
      <c r="K356" s="241">
        <v>0</v>
      </c>
      <c r="L356" s="242">
        <v>0</v>
      </c>
      <c r="M356" s="243">
        <v>263.10000000000002</v>
      </c>
      <c r="N356" s="242">
        <v>310.01716000000005</v>
      </c>
      <c r="O356" s="47">
        <v>789.30000000000007</v>
      </c>
      <c r="P356" s="49">
        <v>930.05148000000008</v>
      </c>
      <c r="Q356" s="302">
        <f t="shared" si="5"/>
        <v>2.6287783987600464E-4</v>
      </c>
    </row>
    <row r="357" spans="1:224" ht="48" x14ac:dyDescent="0.25">
      <c r="A357" s="102" t="s">
        <v>1399</v>
      </c>
      <c r="B357" s="103" t="s">
        <v>1171</v>
      </c>
      <c r="C357" s="110"/>
      <c r="D357" s="105" t="s">
        <v>730</v>
      </c>
      <c r="E357" s="95" t="s">
        <v>9</v>
      </c>
      <c r="F357" s="97">
        <v>6</v>
      </c>
      <c r="G357" s="241">
        <v>117.59</v>
      </c>
      <c r="H357" s="242">
        <v>137.48622800000001</v>
      </c>
      <c r="I357" s="241">
        <v>13.25</v>
      </c>
      <c r="J357" s="242">
        <v>16.3399</v>
      </c>
      <c r="K357" s="241">
        <v>0</v>
      </c>
      <c r="L357" s="242">
        <v>0</v>
      </c>
      <c r="M357" s="243">
        <v>130.84</v>
      </c>
      <c r="N357" s="242">
        <v>153.82612800000001</v>
      </c>
      <c r="O357" s="47">
        <v>785.04</v>
      </c>
      <c r="P357" s="49">
        <v>922.95676800000001</v>
      </c>
      <c r="Q357" s="302">
        <f t="shared" si="5"/>
        <v>2.6087252876666434E-4</v>
      </c>
    </row>
    <row r="358" spans="1:224" ht="60" x14ac:dyDescent="0.25">
      <c r="A358" s="102" t="s">
        <v>522</v>
      </c>
      <c r="B358" s="103" t="s">
        <v>1184</v>
      </c>
      <c r="C358" s="110"/>
      <c r="D358" s="105" t="s">
        <v>698</v>
      </c>
      <c r="E358" s="95" t="s">
        <v>539</v>
      </c>
      <c r="F358" s="97">
        <v>1</v>
      </c>
      <c r="G358" s="241">
        <v>419.86000000000007</v>
      </c>
      <c r="H358" s="242">
        <v>490.9003120000001</v>
      </c>
      <c r="I358" s="241">
        <v>349.32</v>
      </c>
      <c r="J358" s="242">
        <v>430.78142400000002</v>
      </c>
      <c r="K358" s="241">
        <v>0</v>
      </c>
      <c r="L358" s="242">
        <v>0</v>
      </c>
      <c r="M358" s="243">
        <v>769.18000000000006</v>
      </c>
      <c r="N358" s="242">
        <v>921.68173600000011</v>
      </c>
      <c r="O358" s="47">
        <v>769.18000000000006</v>
      </c>
      <c r="P358" s="49">
        <v>921.68173600000011</v>
      </c>
      <c r="Q358" s="302">
        <f t="shared" si="5"/>
        <v>2.6051214263198209E-4</v>
      </c>
    </row>
    <row r="359" spans="1:224" ht="15" x14ac:dyDescent="0.25">
      <c r="A359" s="42" t="s">
        <v>356</v>
      </c>
      <c r="B359" s="80" t="s">
        <v>353</v>
      </c>
      <c r="C359" s="81" t="s">
        <v>354</v>
      </c>
      <c r="D359" s="59" t="s">
        <v>355</v>
      </c>
      <c r="E359" s="73" t="s">
        <v>9</v>
      </c>
      <c r="F359" s="46">
        <v>20.65</v>
      </c>
      <c r="G359" s="47">
        <v>30.042827070000005</v>
      </c>
      <c r="H359" s="47">
        <v>35.126073410244004</v>
      </c>
      <c r="I359" s="47">
        <v>7.5278800000000015</v>
      </c>
      <c r="J359" s="47">
        <v>9.2833816160000016</v>
      </c>
      <c r="K359" s="47">
        <v>0</v>
      </c>
      <c r="L359" s="47">
        <v>0</v>
      </c>
      <c r="M359" s="48">
        <v>37.570707070000005</v>
      </c>
      <c r="N359" s="47">
        <v>44.409455026244004</v>
      </c>
      <c r="O359" s="47">
        <v>775.83510099550006</v>
      </c>
      <c r="P359" s="49">
        <v>917.0552462919386</v>
      </c>
      <c r="Q359" s="302">
        <f t="shared" si="5"/>
        <v>2.5920447133978244E-4</v>
      </c>
    </row>
    <row r="360" spans="1:224" ht="24" x14ac:dyDescent="0.25">
      <c r="A360" s="102" t="s">
        <v>745</v>
      </c>
      <c r="B360" s="103" t="s">
        <v>1308</v>
      </c>
      <c r="C360" s="110"/>
      <c r="D360" s="105" t="s">
        <v>1309</v>
      </c>
      <c r="E360" s="95" t="s">
        <v>42</v>
      </c>
      <c r="F360" s="97">
        <v>6</v>
      </c>
      <c r="G360" s="241">
        <v>79.72</v>
      </c>
      <c r="H360" s="242">
        <v>93.208624</v>
      </c>
      <c r="I360" s="241">
        <v>47.71</v>
      </c>
      <c r="J360" s="242">
        <v>58.835972000000005</v>
      </c>
      <c r="K360" s="241">
        <v>0</v>
      </c>
      <c r="L360" s="242">
        <v>0</v>
      </c>
      <c r="M360" s="243">
        <v>127.43</v>
      </c>
      <c r="N360" s="242">
        <v>152.04459600000001</v>
      </c>
      <c r="O360" s="47">
        <v>764.58</v>
      </c>
      <c r="P360" s="49">
        <v>912.26757600000008</v>
      </c>
      <c r="Q360" s="302">
        <f t="shared" si="5"/>
        <v>2.5785124256541038E-4</v>
      </c>
    </row>
    <row r="361" spans="1:224" ht="36" x14ac:dyDescent="0.25">
      <c r="A361" s="102" t="s">
        <v>1441</v>
      </c>
      <c r="B361" s="103" t="s">
        <v>1261</v>
      </c>
      <c r="C361" s="110"/>
      <c r="D361" s="105" t="s">
        <v>1262</v>
      </c>
      <c r="E361" s="95" t="s">
        <v>42</v>
      </c>
      <c r="F361" s="97">
        <v>14</v>
      </c>
      <c r="G361" s="241">
        <v>29.63</v>
      </c>
      <c r="H361" s="242">
        <v>34.643396000000003</v>
      </c>
      <c r="I361" s="241">
        <v>23.85</v>
      </c>
      <c r="J361" s="242">
        <v>29.411820000000002</v>
      </c>
      <c r="K361" s="241">
        <v>0</v>
      </c>
      <c r="L361" s="242">
        <v>0</v>
      </c>
      <c r="M361" s="243">
        <v>53.480000000000004</v>
      </c>
      <c r="N361" s="242">
        <v>64.055216000000001</v>
      </c>
      <c r="O361" s="47">
        <v>748.72</v>
      </c>
      <c r="P361" s="49">
        <v>896.77302400000008</v>
      </c>
      <c r="Q361" s="302">
        <f t="shared" si="5"/>
        <v>2.5347172761683306E-4</v>
      </c>
    </row>
    <row r="362" spans="1:224" ht="24" x14ac:dyDescent="0.25">
      <c r="A362" s="42" t="s">
        <v>1709</v>
      </c>
      <c r="B362" s="45" t="s">
        <v>1851</v>
      </c>
      <c r="C362" s="43" t="s">
        <v>1847</v>
      </c>
      <c r="D362" s="59" t="s">
        <v>646</v>
      </c>
      <c r="E362" s="73" t="s">
        <v>7</v>
      </c>
      <c r="F362" s="46">
        <v>2.0549999999999997</v>
      </c>
      <c r="G362" s="47">
        <v>343.33000000000004</v>
      </c>
      <c r="H362" s="47">
        <v>401.42143600000003</v>
      </c>
      <c r="I362" s="47">
        <v>27.599999999999998</v>
      </c>
      <c r="J362" s="47">
        <v>34.036319999999996</v>
      </c>
      <c r="K362" s="47">
        <v>0</v>
      </c>
      <c r="L362" s="47">
        <v>0</v>
      </c>
      <c r="M362" s="48">
        <v>370.93000000000006</v>
      </c>
      <c r="N362" s="47">
        <v>435.45775600000002</v>
      </c>
      <c r="O362" s="47">
        <v>762.26115000000004</v>
      </c>
      <c r="P362" s="49">
        <v>894.86568857999987</v>
      </c>
      <c r="Q362" s="302">
        <f t="shared" si="5"/>
        <v>2.5293262174375965E-4</v>
      </c>
    </row>
    <row r="363" spans="1:224" s="107" customFormat="1" ht="36" x14ac:dyDescent="0.2">
      <c r="A363" s="42" t="s">
        <v>1638</v>
      </c>
      <c r="B363" s="43" t="s">
        <v>841</v>
      </c>
      <c r="C363" s="45" t="s">
        <v>542</v>
      </c>
      <c r="D363" s="44" t="s">
        <v>543</v>
      </c>
      <c r="E363" s="45" t="s">
        <v>42</v>
      </c>
      <c r="F363" s="46">
        <v>4</v>
      </c>
      <c r="G363" s="47">
        <v>184.41</v>
      </c>
      <c r="H363" s="47">
        <v>215.61217199999999</v>
      </c>
      <c r="I363" s="47">
        <v>3.86</v>
      </c>
      <c r="J363" s="47">
        <v>4.7601519999999997</v>
      </c>
      <c r="K363" s="47">
        <v>0</v>
      </c>
      <c r="L363" s="47">
        <v>0</v>
      </c>
      <c r="M363" s="48">
        <v>188.27</v>
      </c>
      <c r="N363" s="47">
        <v>220.37232399999999</v>
      </c>
      <c r="O363" s="47">
        <v>753.08</v>
      </c>
      <c r="P363" s="49">
        <v>881.48929599999997</v>
      </c>
      <c r="Q363" s="302">
        <f t="shared" si="5"/>
        <v>2.4915180179735862E-4</v>
      </c>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c r="AU363" s="41"/>
      <c r="AV363" s="41"/>
      <c r="AW363" s="41"/>
      <c r="AX363" s="41"/>
      <c r="AY363" s="41"/>
      <c r="AZ363" s="41"/>
      <c r="BA363" s="41"/>
      <c r="BB363" s="41"/>
      <c r="BC363" s="41"/>
      <c r="BD363" s="41"/>
      <c r="BE363" s="41"/>
      <c r="BF363" s="41"/>
      <c r="BG363" s="41"/>
      <c r="BH363" s="41"/>
      <c r="BI363" s="41"/>
      <c r="BJ363" s="41"/>
      <c r="BK363" s="41"/>
      <c r="BL363" s="41"/>
      <c r="BM363" s="41"/>
      <c r="BN363" s="41"/>
      <c r="BO363" s="41"/>
      <c r="BP363" s="41"/>
      <c r="BQ363" s="41"/>
      <c r="BR363" s="41"/>
      <c r="BS363" s="41"/>
      <c r="BT363" s="41"/>
      <c r="BU363" s="41"/>
      <c r="BV363" s="41"/>
      <c r="BW363" s="41"/>
      <c r="BX363" s="41"/>
      <c r="BY363" s="41"/>
      <c r="BZ363" s="41"/>
      <c r="CA363" s="41"/>
      <c r="CB363" s="41"/>
      <c r="CC363" s="41"/>
      <c r="CD363" s="41"/>
      <c r="CE363" s="41"/>
      <c r="CF363" s="41"/>
      <c r="CG363" s="41"/>
      <c r="CH363" s="41"/>
      <c r="CI363" s="41"/>
      <c r="CJ363" s="41"/>
      <c r="CK363" s="41"/>
      <c r="CL363" s="41"/>
      <c r="CM363" s="41"/>
      <c r="CN363" s="41"/>
      <c r="CO363" s="41"/>
      <c r="CP363" s="41"/>
      <c r="CQ363" s="41"/>
      <c r="CR363" s="41"/>
      <c r="CS363" s="41"/>
      <c r="CT363" s="41"/>
      <c r="CU363" s="41"/>
      <c r="CV363" s="41"/>
      <c r="CW363" s="41"/>
      <c r="CX363" s="41"/>
      <c r="CY363" s="41"/>
      <c r="CZ363" s="41"/>
      <c r="DA363" s="41"/>
      <c r="DB363" s="41"/>
      <c r="DC363" s="41"/>
      <c r="DD363" s="41"/>
      <c r="DE363" s="41"/>
      <c r="DF363" s="41"/>
      <c r="DG363" s="41"/>
      <c r="DH363" s="41"/>
      <c r="DI363" s="41"/>
      <c r="DJ363" s="41"/>
      <c r="DK363" s="41"/>
      <c r="DL363" s="41"/>
      <c r="DM363" s="41"/>
      <c r="DN363" s="41"/>
      <c r="DO363" s="41"/>
      <c r="DP363" s="41"/>
      <c r="DQ363" s="41"/>
      <c r="DR363" s="41"/>
      <c r="DS363" s="41"/>
      <c r="DT363" s="41"/>
      <c r="DU363" s="41"/>
      <c r="DV363" s="41"/>
      <c r="DW363" s="41"/>
      <c r="DX363" s="41"/>
      <c r="DY363" s="41"/>
      <c r="DZ363" s="41"/>
      <c r="EA363" s="41"/>
      <c r="EB363" s="41"/>
      <c r="EC363" s="41"/>
      <c r="ED363" s="41"/>
      <c r="EE363" s="41"/>
      <c r="EF363" s="41"/>
      <c r="EG363" s="41"/>
      <c r="EH363" s="41"/>
      <c r="EI363" s="41"/>
      <c r="EJ363" s="41"/>
      <c r="EK363" s="41"/>
      <c r="EL363" s="41"/>
      <c r="EM363" s="41"/>
      <c r="EN363" s="41"/>
      <c r="EO363" s="41"/>
      <c r="EP363" s="41"/>
      <c r="EQ363" s="41"/>
      <c r="ER363" s="41"/>
      <c r="ES363" s="41"/>
      <c r="ET363" s="41"/>
      <c r="EU363" s="41"/>
      <c r="EV363" s="41"/>
      <c r="EW363" s="41"/>
      <c r="EX363" s="41"/>
      <c r="EY363" s="41"/>
      <c r="EZ363" s="41"/>
      <c r="FA363" s="41"/>
      <c r="FB363" s="41"/>
      <c r="FC363" s="41"/>
      <c r="FD363" s="41"/>
      <c r="FE363" s="41"/>
      <c r="FF363" s="41"/>
      <c r="FG363" s="41"/>
      <c r="FH363" s="41"/>
      <c r="FI363" s="41"/>
      <c r="FJ363" s="41"/>
      <c r="FK363" s="41"/>
      <c r="FL363" s="41"/>
      <c r="FM363" s="41"/>
      <c r="FN363" s="41"/>
      <c r="FO363" s="41"/>
      <c r="FP363" s="41"/>
      <c r="FQ363" s="41"/>
      <c r="FR363" s="41"/>
      <c r="FS363" s="41"/>
      <c r="FT363" s="41"/>
      <c r="FU363" s="41"/>
      <c r="FV363" s="41"/>
      <c r="FW363" s="41"/>
      <c r="FX363" s="41"/>
      <c r="FY363" s="41"/>
      <c r="FZ363" s="41"/>
      <c r="GA363" s="41"/>
      <c r="GB363" s="41"/>
      <c r="GC363" s="41"/>
      <c r="GD363" s="41"/>
      <c r="GE363" s="41"/>
      <c r="GF363" s="41"/>
      <c r="GG363" s="41"/>
      <c r="GH363" s="41"/>
      <c r="GI363" s="41"/>
      <c r="GJ363" s="41"/>
      <c r="GK363" s="41"/>
      <c r="GL363" s="41"/>
      <c r="GM363" s="41"/>
      <c r="GN363" s="41"/>
      <c r="GO363" s="41"/>
      <c r="GP363" s="41"/>
      <c r="GQ363" s="41"/>
      <c r="GR363" s="41"/>
      <c r="GS363" s="41"/>
      <c r="GT363" s="41"/>
      <c r="GU363" s="41"/>
      <c r="GV363" s="41"/>
      <c r="GW363" s="41"/>
      <c r="GX363" s="41"/>
      <c r="GY363" s="41"/>
      <c r="GZ363" s="41"/>
      <c r="HA363" s="41"/>
      <c r="HB363" s="41"/>
      <c r="HC363" s="41"/>
      <c r="HD363" s="41"/>
      <c r="HE363" s="41"/>
      <c r="HF363" s="41"/>
      <c r="HG363" s="41"/>
      <c r="HH363" s="41"/>
      <c r="HI363" s="41"/>
      <c r="HJ363" s="41"/>
      <c r="HK363" s="41"/>
      <c r="HL363" s="41"/>
      <c r="HM363" s="41"/>
      <c r="HN363" s="41"/>
      <c r="HO363" s="41"/>
      <c r="HP363" s="41"/>
    </row>
    <row r="364" spans="1:224" s="107" customFormat="1" ht="15" x14ac:dyDescent="0.2">
      <c r="A364" s="42" t="s">
        <v>1758</v>
      </c>
      <c r="B364" s="43" t="s">
        <v>242</v>
      </c>
      <c r="C364" s="58" t="s">
        <v>243</v>
      </c>
      <c r="D364" s="44" t="s">
        <v>1974</v>
      </c>
      <c r="E364" s="73" t="s">
        <v>180</v>
      </c>
      <c r="F364" s="46">
        <v>18.313749999999992</v>
      </c>
      <c r="G364" s="47">
        <v>11.297406000000002</v>
      </c>
      <c r="H364" s="47">
        <v>13.208927095200004</v>
      </c>
      <c r="I364" s="47">
        <v>28.087606000000005</v>
      </c>
      <c r="J364" s="47">
        <v>34.637635719200006</v>
      </c>
      <c r="K364" s="47">
        <v>0</v>
      </c>
      <c r="L364" s="47">
        <v>0</v>
      </c>
      <c r="M364" s="48">
        <v>39.385012000000003</v>
      </c>
      <c r="N364" s="47">
        <v>47.846562814400009</v>
      </c>
      <c r="O364" s="47">
        <v>721.28726351499972</v>
      </c>
      <c r="P364" s="49">
        <v>876.24998974221774</v>
      </c>
      <c r="Q364" s="302">
        <f t="shared" si="5"/>
        <v>2.4767091870528006E-4</v>
      </c>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c r="AY364" s="41"/>
      <c r="AZ364" s="41"/>
      <c r="BA364" s="41"/>
      <c r="BB364" s="41"/>
      <c r="BC364" s="41"/>
      <c r="BD364" s="41"/>
      <c r="BE364" s="41"/>
      <c r="BF364" s="41"/>
      <c r="BG364" s="41"/>
      <c r="BH364" s="41"/>
      <c r="BI364" s="41"/>
      <c r="BJ364" s="41"/>
      <c r="BK364" s="41"/>
      <c r="BL364" s="41"/>
      <c r="BM364" s="41"/>
      <c r="BN364" s="41"/>
      <c r="BO364" s="41"/>
      <c r="BP364" s="41"/>
      <c r="BQ364" s="41"/>
      <c r="BR364" s="41"/>
      <c r="BS364" s="41"/>
      <c r="BT364" s="41"/>
      <c r="BU364" s="41"/>
      <c r="BV364" s="41"/>
      <c r="BW364" s="41"/>
      <c r="BX364" s="41"/>
      <c r="BY364" s="41"/>
      <c r="BZ364" s="41"/>
      <c r="CA364" s="41"/>
      <c r="CB364" s="41"/>
      <c r="CC364" s="41"/>
      <c r="CD364" s="41"/>
      <c r="CE364" s="41"/>
      <c r="CF364" s="41"/>
      <c r="CG364" s="41"/>
      <c r="CH364" s="41"/>
      <c r="CI364" s="41"/>
      <c r="CJ364" s="41"/>
      <c r="CK364" s="41"/>
      <c r="CL364" s="41"/>
      <c r="CM364" s="41"/>
      <c r="CN364" s="41"/>
      <c r="CO364" s="41"/>
      <c r="CP364" s="41"/>
      <c r="CQ364" s="41"/>
      <c r="CR364" s="41"/>
      <c r="CS364" s="41"/>
      <c r="CT364" s="41"/>
      <c r="CU364" s="41"/>
      <c r="CV364" s="41"/>
      <c r="CW364" s="41"/>
      <c r="CX364" s="41"/>
      <c r="CY364" s="41"/>
      <c r="CZ364" s="41"/>
      <c r="DA364" s="41"/>
      <c r="DB364" s="41"/>
      <c r="DC364" s="41"/>
      <c r="DD364" s="41"/>
      <c r="DE364" s="41"/>
      <c r="DF364" s="41"/>
      <c r="DG364" s="41"/>
      <c r="DH364" s="41"/>
      <c r="DI364" s="41"/>
      <c r="DJ364" s="41"/>
      <c r="DK364" s="41"/>
      <c r="DL364" s="41"/>
      <c r="DM364" s="41"/>
      <c r="DN364" s="41"/>
      <c r="DO364" s="41"/>
      <c r="DP364" s="41"/>
      <c r="DQ364" s="41"/>
      <c r="DR364" s="41"/>
      <c r="DS364" s="41"/>
      <c r="DT364" s="41"/>
      <c r="DU364" s="41"/>
      <c r="DV364" s="41"/>
      <c r="DW364" s="41"/>
      <c r="DX364" s="41"/>
      <c r="DY364" s="41"/>
      <c r="DZ364" s="41"/>
      <c r="EA364" s="41"/>
      <c r="EB364" s="41"/>
      <c r="EC364" s="41"/>
      <c r="ED364" s="41"/>
      <c r="EE364" s="41"/>
      <c r="EF364" s="41"/>
      <c r="EG364" s="41"/>
      <c r="EH364" s="41"/>
      <c r="EI364" s="41"/>
      <c r="EJ364" s="41"/>
      <c r="EK364" s="41"/>
      <c r="EL364" s="41"/>
      <c r="EM364" s="41"/>
      <c r="EN364" s="41"/>
      <c r="EO364" s="41"/>
      <c r="EP364" s="41"/>
      <c r="EQ364" s="41"/>
      <c r="ER364" s="41"/>
      <c r="ES364" s="41"/>
      <c r="ET364" s="41"/>
      <c r="EU364" s="41"/>
      <c r="EV364" s="41"/>
      <c r="EW364" s="41"/>
      <c r="EX364" s="41"/>
      <c r="EY364" s="41"/>
      <c r="EZ364" s="41"/>
      <c r="FA364" s="41"/>
      <c r="FB364" s="41"/>
      <c r="FC364" s="41"/>
      <c r="FD364" s="41"/>
      <c r="FE364" s="41"/>
      <c r="FF364" s="41"/>
      <c r="FG364" s="41"/>
      <c r="FH364" s="41"/>
      <c r="FI364" s="41"/>
      <c r="FJ364" s="41"/>
      <c r="FK364" s="41"/>
      <c r="FL364" s="41"/>
      <c r="FM364" s="41"/>
      <c r="FN364" s="41"/>
      <c r="FO364" s="41"/>
      <c r="FP364" s="41"/>
      <c r="FQ364" s="41"/>
      <c r="FR364" s="41"/>
      <c r="FS364" s="41"/>
      <c r="FT364" s="41"/>
      <c r="FU364" s="41"/>
      <c r="FV364" s="41"/>
      <c r="FW364" s="41"/>
      <c r="FX364" s="41"/>
      <c r="FY364" s="41"/>
      <c r="FZ364" s="41"/>
      <c r="GA364" s="41"/>
      <c r="GB364" s="41"/>
      <c r="GC364" s="41"/>
      <c r="GD364" s="41"/>
      <c r="GE364" s="41"/>
      <c r="GF364" s="41"/>
      <c r="GG364" s="41"/>
      <c r="GH364" s="41"/>
      <c r="GI364" s="41"/>
      <c r="GJ364" s="41"/>
      <c r="GK364" s="41"/>
      <c r="GL364" s="41"/>
      <c r="GM364" s="41"/>
      <c r="GN364" s="41"/>
      <c r="GO364" s="41"/>
      <c r="GP364" s="41"/>
      <c r="GQ364" s="41"/>
      <c r="GR364" s="41"/>
      <c r="GS364" s="41"/>
      <c r="GT364" s="41"/>
      <c r="GU364" s="41"/>
      <c r="GV364" s="41"/>
      <c r="GW364" s="41"/>
      <c r="GX364" s="41"/>
      <c r="GY364" s="41"/>
      <c r="GZ364" s="41"/>
      <c r="HA364" s="41"/>
      <c r="HB364" s="41"/>
      <c r="HC364" s="41"/>
      <c r="HD364" s="41"/>
      <c r="HE364" s="41"/>
      <c r="HF364" s="41"/>
      <c r="HG364" s="41"/>
      <c r="HH364" s="41"/>
      <c r="HI364" s="41"/>
      <c r="HJ364" s="41"/>
      <c r="HK364" s="41"/>
      <c r="HL364" s="41"/>
      <c r="HM364" s="41"/>
      <c r="HN364" s="41"/>
      <c r="HO364" s="41"/>
      <c r="HP364" s="41"/>
    </row>
    <row r="365" spans="1:224" s="107" customFormat="1" ht="36" x14ac:dyDescent="0.2">
      <c r="A365" s="102" t="s">
        <v>1381</v>
      </c>
      <c r="B365" s="103" t="s">
        <v>1126</v>
      </c>
      <c r="C365" s="110"/>
      <c r="D365" s="105" t="s">
        <v>1127</v>
      </c>
      <c r="E365" s="95" t="s">
        <v>42</v>
      </c>
      <c r="F365" s="97">
        <v>23</v>
      </c>
      <c r="G365" s="241">
        <v>19.439999999999998</v>
      </c>
      <c r="H365" s="242">
        <v>22.729247999999998</v>
      </c>
      <c r="I365" s="241">
        <v>12.4</v>
      </c>
      <c r="J365" s="242">
        <v>15.291680000000001</v>
      </c>
      <c r="K365" s="241">
        <v>0</v>
      </c>
      <c r="L365" s="242">
        <v>0</v>
      </c>
      <c r="M365" s="243">
        <v>31.839999999999996</v>
      </c>
      <c r="N365" s="242">
        <v>38.020927999999998</v>
      </c>
      <c r="O365" s="47">
        <v>732.31999999999994</v>
      </c>
      <c r="P365" s="49">
        <v>874.48134399999992</v>
      </c>
      <c r="Q365" s="302">
        <f t="shared" si="5"/>
        <v>2.4717101328905505E-4</v>
      </c>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41"/>
      <c r="AY365" s="41"/>
      <c r="AZ365" s="41"/>
      <c r="BA365" s="41"/>
      <c r="BB365" s="41"/>
      <c r="BC365" s="41"/>
      <c r="BD365" s="41"/>
      <c r="BE365" s="41"/>
      <c r="BF365" s="41"/>
      <c r="BG365" s="41"/>
      <c r="BH365" s="41"/>
      <c r="BI365" s="41"/>
      <c r="BJ365" s="41"/>
      <c r="BK365" s="41"/>
      <c r="BL365" s="41"/>
      <c r="BM365" s="41"/>
      <c r="BN365" s="41"/>
      <c r="BO365" s="41"/>
      <c r="BP365" s="41"/>
      <c r="BQ365" s="41"/>
      <c r="BR365" s="41"/>
      <c r="BS365" s="41"/>
      <c r="BT365" s="41"/>
      <c r="BU365" s="41"/>
      <c r="BV365" s="41"/>
      <c r="BW365" s="41"/>
      <c r="BX365" s="41"/>
      <c r="BY365" s="41"/>
      <c r="BZ365" s="41"/>
      <c r="CA365" s="41"/>
      <c r="CB365" s="41"/>
      <c r="CC365" s="41"/>
      <c r="CD365" s="41"/>
      <c r="CE365" s="41"/>
      <c r="CF365" s="41"/>
      <c r="CG365" s="41"/>
      <c r="CH365" s="41"/>
      <c r="CI365" s="41"/>
      <c r="CJ365" s="41"/>
      <c r="CK365" s="41"/>
      <c r="CL365" s="41"/>
      <c r="CM365" s="41"/>
      <c r="CN365" s="41"/>
      <c r="CO365" s="41"/>
      <c r="CP365" s="41"/>
      <c r="CQ365" s="41"/>
      <c r="CR365" s="41"/>
      <c r="CS365" s="41"/>
      <c r="CT365" s="41"/>
      <c r="CU365" s="41"/>
      <c r="CV365" s="41"/>
      <c r="CW365" s="41"/>
      <c r="CX365" s="41"/>
      <c r="CY365" s="41"/>
      <c r="CZ365" s="41"/>
      <c r="DA365" s="41"/>
      <c r="DB365" s="41"/>
      <c r="DC365" s="41"/>
      <c r="DD365" s="41"/>
      <c r="DE365" s="41"/>
      <c r="DF365" s="41"/>
      <c r="DG365" s="41"/>
      <c r="DH365" s="41"/>
      <c r="DI365" s="41"/>
      <c r="DJ365" s="41"/>
      <c r="DK365" s="41"/>
      <c r="DL365" s="41"/>
      <c r="DM365" s="41"/>
      <c r="DN365" s="41"/>
      <c r="DO365" s="41"/>
      <c r="DP365" s="41"/>
      <c r="DQ365" s="41"/>
      <c r="DR365" s="41"/>
      <c r="DS365" s="41"/>
      <c r="DT365" s="41"/>
      <c r="DU365" s="41"/>
      <c r="DV365" s="41"/>
      <c r="DW365" s="41"/>
      <c r="DX365" s="41"/>
      <c r="DY365" s="41"/>
      <c r="DZ365" s="41"/>
      <c r="EA365" s="41"/>
      <c r="EB365" s="41"/>
      <c r="EC365" s="41"/>
      <c r="ED365" s="41"/>
      <c r="EE365" s="41"/>
      <c r="EF365" s="41"/>
      <c r="EG365" s="41"/>
      <c r="EH365" s="41"/>
      <c r="EI365" s="41"/>
      <c r="EJ365" s="41"/>
      <c r="EK365" s="41"/>
      <c r="EL365" s="41"/>
      <c r="EM365" s="41"/>
      <c r="EN365" s="41"/>
      <c r="EO365" s="41"/>
      <c r="EP365" s="41"/>
      <c r="EQ365" s="41"/>
      <c r="ER365" s="41"/>
      <c r="ES365" s="41"/>
      <c r="ET365" s="41"/>
      <c r="EU365" s="41"/>
      <c r="EV365" s="41"/>
      <c r="EW365" s="41"/>
      <c r="EX365" s="41"/>
      <c r="EY365" s="41"/>
      <c r="EZ365" s="41"/>
      <c r="FA365" s="41"/>
      <c r="FB365" s="41"/>
      <c r="FC365" s="41"/>
      <c r="FD365" s="41"/>
      <c r="FE365" s="41"/>
      <c r="FF365" s="41"/>
      <c r="FG365" s="41"/>
      <c r="FH365" s="41"/>
      <c r="FI365" s="41"/>
      <c r="FJ365" s="41"/>
      <c r="FK365" s="41"/>
      <c r="FL365" s="41"/>
      <c r="FM365" s="41"/>
      <c r="FN365" s="41"/>
      <c r="FO365" s="41"/>
      <c r="FP365" s="41"/>
      <c r="FQ365" s="41"/>
      <c r="FR365" s="41"/>
      <c r="FS365" s="41"/>
      <c r="FT365" s="41"/>
      <c r="FU365" s="41"/>
      <c r="FV365" s="41"/>
      <c r="FW365" s="41"/>
      <c r="FX365" s="41"/>
      <c r="FY365" s="41"/>
      <c r="FZ365" s="41"/>
      <c r="GA365" s="41"/>
      <c r="GB365" s="41"/>
      <c r="GC365" s="41"/>
      <c r="GD365" s="41"/>
      <c r="GE365" s="41"/>
      <c r="GF365" s="41"/>
      <c r="GG365" s="41"/>
      <c r="GH365" s="41"/>
      <c r="GI365" s="41"/>
      <c r="GJ365" s="41"/>
      <c r="GK365" s="41"/>
      <c r="GL365" s="41"/>
      <c r="GM365" s="41"/>
      <c r="GN365" s="41"/>
      <c r="GO365" s="41"/>
      <c r="GP365" s="41"/>
      <c r="GQ365" s="41"/>
      <c r="GR365" s="41"/>
      <c r="GS365" s="41"/>
      <c r="GT365" s="41"/>
      <c r="GU365" s="41"/>
      <c r="GV365" s="41"/>
      <c r="GW365" s="41"/>
      <c r="GX365" s="41"/>
      <c r="GY365" s="41"/>
      <c r="GZ365" s="41"/>
      <c r="HA365" s="41"/>
      <c r="HB365" s="41"/>
      <c r="HC365" s="41"/>
      <c r="HD365" s="41"/>
      <c r="HE365" s="41"/>
      <c r="HF365" s="41"/>
      <c r="HG365" s="41"/>
      <c r="HH365" s="41"/>
      <c r="HI365" s="41"/>
      <c r="HJ365" s="41"/>
      <c r="HK365" s="41"/>
      <c r="HL365" s="41"/>
      <c r="HM365" s="41"/>
      <c r="HN365" s="41"/>
      <c r="HO365" s="41"/>
      <c r="HP365" s="41"/>
    </row>
    <row r="366" spans="1:224" s="107" customFormat="1" ht="24" x14ac:dyDescent="0.2">
      <c r="A366" s="42" t="s">
        <v>945</v>
      </c>
      <c r="B366" s="43" t="s">
        <v>830</v>
      </c>
      <c r="C366" s="45" t="s">
        <v>831</v>
      </c>
      <c r="D366" s="59" t="s">
        <v>832</v>
      </c>
      <c r="E366" s="73" t="s">
        <v>229</v>
      </c>
      <c r="F366" s="46">
        <v>50</v>
      </c>
      <c r="G366" s="47">
        <v>14.478919999999999</v>
      </c>
      <c r="H366" s="47">
        <v>16.928753263999997</v>
      </c>
      <c r="I366" s="47">
        <v>0.45023400000000002</v>
      </c>
      <c r="J366" s="47">
        <v>0.55522856880000004</v>
      </c>
      <c r="K366" s="47">
        <v>0</v>
      </c>
      <c r="L366" s="47">
        <v>0</v>
      </c>
      <c r="M366" s="48">
        <v>14.929153999999999</v>
      </c>
      <c r="N366" s="47">
        <v>17.483981832799998</v>
      </c>
      <c r="O366" s="47">
        <v>746.45769999999993</v>
      </c>
      <c r="P366" s="49">
        <v>874.19909163999989</v>
      </c>
      <c r="Q366" s="302">
        <f t="shared" si="5"/>
        <v>2.4709123502699934E-4</v>
      </c>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c r="AY366" s="41"/>
      <c r="AZ366" s="41"/>
      <c r="BA366" s="41"/>
      <c r="BB366" s="41"/>
      <c r="BC366" s="41"/>
      <c r="BD366" s="41"/>
      <c r="BE366" s="41"/>
      <c r="BF366" s="41"/>
      <c r="BG366" s="41"/>
      <c r="BH366" s="41"/>
      <c r="BI366" s="41"/>
      <c r="BJ366" s="41"/>
      <c r="BK366" s="41"/>
      <c r="BL366" s="41"/>
      <c r="BM366" s="41"/>
      <c r="BN366" s="41"/>
      <c r="BO366" s="41"/>
      <c r="BP366" s="41"/>
      <c r="BQ366" s="41"/>
      <c r="BR366" s="41"/>
      <c r="BS366" s="41"/>
      <c r="BT366" s="41"/>
      <c r="BU366" s="41"/>
      <c r="BV366" s="41"/>
      <c r="BW366" s="41"/>
      <c r="BX366" s="41"/>
      <c r="BY366" s="41"/>
      <c r="BZ366" s="41"/>
      <c r="CA366" s="41"/>
      <c r="CB366" s="41"/>
      <c r="CC366" s="41"/>
      <c r="CD366" s="41"/>
      <c r="CE366" s="41"/>
      <c r="CF366" s="41"/>
      <c r="CG366" s="41"/>
      <c r="CH366" s="41"/>
      <c r="CI366" s="41"/>
      <c r="CJ366" s="41"/>
      <c r="CK366" s="41"/>
      <c r="CL366" s="41"/>
      <c r="CM366" s="41"/>
      <c r="CN366" s="41"/>
      <c r="CO366" s="41"/>
      <c r="CP366" s="41"/>
      <c r="CQ366" s="41"/>
      <c r="CR366" s="41"/>
      <c r="CS366" s="41"/>
      <c r="CT366" s="41"/>
      <c r="CU366" s="41"/>
      <c r="CV366" s="41"/>
      <c r="CW366" s="41"/>
      <c r="CX366" s="41"/>
      <c r="CY366" s="41"/>
      <c r="CZ366" s="41"/>
      <c r="DA366" s="41"/>
      <c r="DB366" s="41"/>
      <c r="DC366" s="41"/>
      <c r="DD366" s="41"/>
      <c r="DE366" s="41"/>
      <c r="DF366" s="41"/>
      <c r="DG366" s="41"/>
      <c r="DH366" s="41"/>
      <c r="DI366" s="41"/>
      <c r="DJ366" s="41"/>
      <c r="DK366" s="41"/>
      <c r="DL366" s="41"/>
      <c r="DM366" s="41"/>
      <c r="DN366" s="41"/>
      <c r="DO366" s="41"/>
      <c r="DP366" s="41"/>
      <c r="DQ366" s="41"/>
      <c r="DR366" s="41"/>
      <c r="DS366" s="41"/>
      <c r="DT366" s="41"/>
      <c r="DU366" s="41"/>
      <c r="DV366" s="41"/>
      <c r="DW366" s="41"/>
      <c r="DX366" s="41"/>
      <c r="DY366" s="41"/>
      <c r="DZ366" s="41"/>
      <c r="EA366" s="41"/>
      <c r="EB366" s="41"/>
      <c r="EC366" s="41"/>
      <c r="ED366" s="41"/>
      <c r="EE366" s="41"/>
      <c r="EF366" s="41"/>
      <c r="EG366" s="41"/>
      <c r="EH366" s="41"/>
      <c r="EI366" s="41"/>
      <c r="EJ366" s="41"/>
      <c r="EK366" s="41"/>
      <c r="EL366" s="41"/>
      <c r="EM366" s="41"/>
      <c r="EN366" s="41"/>
      <c r="EO366" s="41"/>
      <c r="EP366" s="41"/>
      <c r="EQ366" s="41"/>
      <c r="ER366" s="41"/>
      <c r="ES366" s="41"/>
      <c r="ET366" s="41"/>
      <c r="EU366" s="41"/>
      <c r="EV366" s="41"/>
      <c r="EW366" s="41"/>
      <c r="EX366" s="41"/>
      <c r="EY366" s="41"/>
      <c r="EZ366" s="41"/>
      <c r="FA366" s="41"/>
      <c r="FB366" s="41"/>
      <c r="FC366" s="41"/>
      <c r="FD366" s="41"/>
      <c r="FE366" s="41"/>
      <c r="FF366" s="41"/>
      <c r="FG366" s="41"/>
      <c r="FH366" s="41"/>
      <c r="FI366" s="41"/>
      <c r="FJ366" s="41"/>
      <c r="FK366" s="41"/>
      <c r="FL366" s="41"/>
      <c r="FM366" s="41"/>
      <c r="FN366" s="41"/>
      <c r="FO366" s="41"/>
      <c r="FP366" s="41"/>
      <c r="FQ366" s="41"/>
      <c r="FR366" s="41"/>
      <c r="FS366" s="41"/>
      <c r="FT366" s="41"/>
      <c r="FU366" s="41"/>
      <c r="FV366" s="41"/>
      <c r="FW366" s="41"/>
      <c r="FX366" s="41"/>
      <c r="FY366" s="41"/>
      <c r="FZ366" s="41"/>
      <c r="GA366" s="41"/>
      <c r="GB366" s="41"/>
      <c r="GC366" s="41"/>
      <c r="GD366" s="41"/>
      <c r="GE366" s="41"/>
      <c r="GF366" s="41"/>
      <c r="GG366" s="41"/>
      <c r="GH366" s="41"/>
      <c r="GI366" s="41"/>
      <c r="GJ366" s="41"/>
      <c r="GK366" s="41"/>
      <c r="GL366" s="41"/>
      <c r="GM366" s="41"/>
      <c r="GN366" s="41"/>
      <c r="GO366" s="41"/>
      <c r="GP366" s="41"/>
      <c r="GQ366" s="41"/>
      <c r="GR366" s="41"/>
      <c r="GS366" s="41"/>
      <c r="GT366" s="41"/>
      <c r="GU366" s="41"/>
      <c r="GV366" s="41"/>
      <c r="GW366" s="41"/>
      <c r="GX366" s="41"/>
      <c r="GY366" s="41"/>
      <c r="GZ366" s="41"/>
      <c r="HA366" s="41"/>
      <c r="HB366" s="41"/>
      <c r="HC366" s="41"/>
      <c r="HD366" s="41"/>
      <c r="HE366" s="41"/>
      <c r="HF366" s="41"/>
      <c r="HG366" s="41"/>
      <c r="HH366" s="41"/>
      <c r="HI366" s="41"/>
      <c r="HJ366" s="41"/>
      <c r="HK366" s="41"/>
      <c r="HL366" s="41"/>
      <c r="HM366" s="41"/>
      <c r="HN366" s="41"/>
      <c r="HO366" s="41"/>
      <c r="HP366" s="41"/>
    </row>
    <row r="367" spans="1:224" s="107" customFormat="1" ht="72" x14ac:dyDescent="0.2">
      <c r="A367" s="42" t="s">
        <v>148</v>
      </c>
      <c r="B367" s="43" t="s">
        <v>1853</v>
      </c>
      <c r="C367" s="51"/>
      <c r="D367" s="44" t="s">
        <v>1857</v>
      </c>
      <c r="E367" s="73" t="s">
        <v>8</v>
      </c>
      <c r="F367" s="87">
        <v>2</v>
      </c>
      <c r="G367" s="47">
        <v>216</v>
      </c>
      <c r="H367" s="47">
        <v>252.5472</v>
      </c>
      <c r="I367" s="47">
        <v>144</v>
      </c>
      <c r="J367" s="47">
        <v>177.58080000000001</v>
      </c>
      <c r="K367" s="47">
        <v>0</v>
      </c>
      <c r="L367" s="47">
        <v>0</v>
      </c>
      <c r="M367" s="48">
        <v>360</v>
      </c>
      <c r="N367" s="47">
        <v>430.12800000000004</v>
      </c>
      <c r="O367" s="47">
        <v>720</v>
      </c>
      <c r="P367" s="49">
        <v>860.25600000000009</v>
      </c>
      <c r="Q367" s="302">
        <f t="shared" si="5"/>
        <v>2.431502383291431E-4</v>
      </c>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c r="AW367" s="41"/>
      <c r="AX367" s="41"/>
      <c r="AY367" s="41"/>
      <c r="AZ367" s="41"/>
      <c r="BA367" s="41"/>
      <c r="BB367" s="41"/>
      <c r="BC367" s="41"/>
      <c r="BD367" s="41"/>
      <c r="BE367" s="41"/>
      <c r="BF367" s="41"/>
      <c r="BG367" s="41"/>
      <c r="BH367" s="41"/>
      <c r="BI367" s="41"/>
      <c r="BJ367" s="41"/>
      <c r="BK367" s="41"/>
      <c r="BL367" s="41"/>
      <c r="BM367" s="41"/>
      <c r="BN367" s="41"/>
      <c r="BO367" s="41"/>
      <c r="BP367" s="41"/>
      <c r="BQ367" s="41"/>
      <c r="BR367" s="41"/>
      <c r="BS367" s="41"/>
      <c r="BT367" s="41"/>
      <c r="BU367" s="41"/>
      <c r="BV367" s="41"/>
      <c r="BW367" s="41"/>
      <c r="BX367" s="41"/>
      <c r="BY367" s="41"/>
      <c r="BZ367" s="41"/>
      <c r="CA367" s="41"/>
      <c r="CB367" s="41"/>
      <c r="CC367" s="41"/>
      <c r="CD367" s="41"/>
      <c r="CE367" s="41"/>
      <c r="CF367" s="41"/>
      <c r="CG367" s="41"/>
      <c r="CH367" s="41"/>
      <c r="CI367" s="41"/>
      <c r="CJ367" s="41"/>
      <c r="CK367" s="41"/>
      <c r="CL367" s="41"/>
      <c r="CM367" s="41"/>
      <c r="CN367" s="41"/>
      <c r="CO367" s="41"/>
      <c r="CP367" s="41"/>
      <c r="CQ367" s="41"/>
      <c r="CR367" s="41"/>
      <c r="CS367" s="41"/>
      <c r="CT367" s="41"/>
      <c r="CU367" s="41"/>
      <c r="CV367" s="41"/>
      <c r="CW367" s="41"/>
      <c r="CX367" s="41"/>
      <c r="CY367" s="41"/>
      <c r="CZ367" s="41"/>
      <c r="DA367" s="41"/>
      <c r="DB367" s="41"/>
      <c r="DC367" s="41"/>
      <c r="DD367" s="41"/>
      <c r="DE367" s="41"/>
      <c r="DF367" s="41"/>
      <c r="DG367" s="41"/>
      <c r="DH367" s="41"/>
      <c r="DI367" s="41"/>
      <c r="DJ367" s="41"/>
      <c r="DK367" s="41"/>
      <c r="DL367" s="41"/>
      <c r="DM367" s="41"/>
      <c r="DN367" s="41"/>
      <c r="DO367" s="41"/>
      <c r="DP367" s="41"/>
      <c r="DQ367" s="41"/>
      <c r="DR367" s="41"/>
      <c r="DS367" s="41"/>
      <c r="DT367" s="41"/>
      <c r="DU367" s="41"/>
      <c r="DV367" s="41"/>
      <c r="DW367" s="41"/>
      <c r="DX367" s="41"/>
      <c r="DY367" s="41"/>
      <c r="DZ367" s="41"/>
      <c r="EA367" s="41"/>
      <c r="EB367" s="41"/>
      <c r="EC367" s="41"/>
      <c r="ED367" s="41"/>
      <c r="EE367" s="41"/>
      <c r="EF367" s="41"/>
      <c r="EG367" s="41"/>
      <c r="EH367" s="41"/>
      <c r="EI367" s="41"/>
      <c r="EJ367" s="41"/>
      <c r="EK367" s="41"/>
      <c r="EL367" s="41"/>
      <c r="EM367" s="41"/>
      <c r="EN367" s="41"/>
      <c r="EO367" s="41"/>
      <c r="EP367" s="41"/>
      <c r="EQ367" s="41"/>
      <c r="ER367" s="41"/>
      <c r="ES367" s="41"/>
      <c r="ET367" s="41"/>
      <c r="EU367" s="41"/>
      <c r="EV367" s="41"/>
      <c r="EW367" s="41"/>
      <c r="EX367" s="41"/>
      <c r="EY367" s="41"/>
      <c r="EZ367" s="41"/>
      <c r="FA367" s="41"/>
      <c r="FB367" s="41"/>
      <c r="FC367" s="41"/>
      <c r="FD367" s="41"/>
      <c r="FE367" s="41"/>
      <c r="FF367" s="41"/>
      <c r="FG367" s="41"/>
      <c r="FH367" s="41"/>
      <c r="FI367" s="41"/>
      <c r="FJ367" s="41"/>
      <c r="FK367" s="41"/>
      <c r="FL367" s="41"/>
      <c r="FM367" s="41"/>
      <c r="FN367" s="41"/>
      <c r="FO367" s="41"/>
      <c r="FP367" s="41"/>
      <c r="FQ367" s="41"/>
      <c r="FR367" s="41"/>
      <c r="FS367" s="41"/>
      <c r="FT367" s="41"/>
      <c r="FU367" s="41"/>
      <c r="FV367" s="41"/>
      <c r="FW367" s="41"/>
      <c r="FX367" s="41"/>
      <c r="FY367" s="41"/>
      <c r="FZ367" s="41"/>
      <c r="GA367" s="41"/>
      <c r="GB367" s="41"/>
      <c r="GC367" s="41"/>
      <c r="GD367" s="41"/>
      <c r="GE367" s="41"/>
      <c r="GF367" s="41"/>
      <c r="GG367" s="41"/>
      <c r="GH367" s="41"/>
      <c r="GI367" s="41"/>
      <c r="GJ367" s="41"/>
      <c r="GK367" s="41"/>
      <c r="GL367" s="41"/>
      <c r="GM367" s="41"/>
      <c r="GN367" s="41"/>
      <c r="GO367" s="41"/>
      <c r="GP367" s="41"/>
      <c r="GQ367" s="41"/>
      <c r="GR367" s="41"/>
      <c r="GS367" s="41"/>
      <c r="GT367" s="41"/>
      <c r="GU367" s="41"/>
      <c r="GV367" s="41"/>
      <c r="GW367" s="41"/>
      <c r="GX367" s="41"/>
      <c r="GY367" s="41"/>
      <c r="GZ367" s="41"/>
      <c r="HA367" s="41"/>
      <c r="HB367" s="41"/>
      <c r="HC367" s="41"/>
      <c r="HD367" s="41"/>
      <c r="HE367" s="41"/>
      <c r="HF367" s="41"/>
      <c r="HG367" s="41"/>
      <c r="HH367" s="41"/>
      <c r="HI367" s="41"/>
      <c r="HJ367" s="41"/>
      <c r="HK367" s="41"/>
      <c r="HL367" s="41"/>
      <c r="HM367" s="41"/>
      <c r="HN367" s="41"/>
      <c r="HO367" s="41"/>
      <c r="HP367" s="41"/>
    </row>
    <row r="368" spans="1:224" s="98" customFormat="1" ht="15" x14ac:dyDescent="0.2">
      <c r="A368" s="42" t="s">
        <v>106</v>
      </c>
      <c r="B368" s="80" t="s">
        <v>344</v>
      </c>
      <c r="C368" s="81" t="s">
        <v>345</v>
      </c>
      <c r="D368" s="59" t="s">
        <v>346</v>
      </c>
      <c r="E368" s="73" t="s">
        <v>9</v>
      </c>
      <c r="F368" s="46">
        <v>19.04</v>
      </c>
      <c r="G368" s="47">
        <v>30.552090150000002</v>
      </c>
      <c r="H368" s="47">
        <v>35.721503803380003</v>
      </c>
      <c r="I368" s="47">
        <v>7.66526686</v>
      </c>
      <c r="J368" s="47">
        <v>9.4528070917519997</v>
      </c>
      <c r="K368" s="47">
        <v>0</v>
      </c>
      <c r="L368" s="47">
        <v>0</v>
      </c>
      <c r="M368" s="48">
        <v>38.217357010000001</v>
      </c>
      <c r="N368" s="47">
        <v>45.174310895132002</v>
      </c>
      <c r="O368" s="47">
        <v>727.65847747039993</v>
      </c>
      <c r="P368" s="49">
        <v>860.11887944331329</v>
      </c>
      <c r="Q368" s="302">
        <f t="shared" si="5"/>
        <v>2.4311148138232935E-4</v>
      </c>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c r="AY368" s="41"/>
      <c r="AZ368" s="41"/>
      <c r="BA368" s="41"/>
      <c r="BB368" s="41"/>
      <c r="BC368" s="41"/>
      <c r="BD368" s="41"/>
      <c r="BE368" s="41"/>
      <c r="BF368" s="41"/>
      <c r="BG368" s="41"/>
      <c r="BH368" s="41"/>
      <c r="BI368" s="41"/>
      <c r="BJ368" s="41"/>
      <c r="BK368" s="41"/>
      <c r="BL368" s="41"/>
      <c r="BM368" s="41"/>
      <c r="BN368" s="41"/>
      <c r="BO368" s="41"/>
      <c r="BP368" s="41"/>
      <c r="BQ368" s="41"/>
      <c r="BR368" s="41"/>
      <c r="BS368" s="41"/>
      <c r="BT368" s="41"/>
      <c r="BU368" s="41"/>
      <c r="BV368" s="41"/>
      <c r="BW368" s="41"/>
      <c r="BX368" s="41"/>
      <c r="BY368" s="41"/>
      <c r="BZ368" s="41"/>
      <c r="CA368" s="41"/>
      <c r="CB368" s="41"/>
      <c r="CC368" s="41"/>
      <c r="CD368" s="41"/>
      <c r="CE368" s="41"/>
      <c r="CF368" s="41"/>
      <c r="CG368" s="41"/>
      <c r="CH368" s="41"/>
      <c r="CI368" s="41"/>
      <c r="CJ368" s="41"/>
      <c r="CK368" s="41"/>
      <c r="CL368" s="41"/>
      <c r="CM368" s="41"/>
      <c r="CN368" s="41"/>
      <c r="CO368" s="41"/>
      <c r="CP368" s="41"/>
      <c r="CQ368" s="41"/>
      <c r="CR368" s="41"/>
      <c r="CS368" s="41"/>
      <c r="CT368" s="41"/>
      <c r="CU368" s="41"/>
      <c r="CV368" s="41"/>
      <c r="CW368" s="41"/>
      <c r="CX368" s="41"/>
      <c r="CY368" s="41"/>
      <c r="CZ368" s="41"/>
      <c r="DA368" s="41"/>
      <c r="DB368" s="41"/>
      <c r="DC368" s="41"/>
      <c r="DD368" s="41"/>
      <c r="DE368" s="41"/>
      <c r="DF368" s="41"/>
      <c r="DG368" s="41"/>
      <c r="DH368" s="41"/>
      <c r="DI368" s="41"/>
      <c r="DJ368" s="41"/>
      <c r="DK368" s="41"/>
      <c r="DL368" s="41"/>
      <c r="DM368" s="41"/>
      <c r="DN368" s="41"/>
      <c r="DO368" s="41"/>
      <c r="DP368" s="41"/>
      <c r="DQ368" s="41"/>
      <c r="DR368" s="41"/>
      <c r="DS368" s="41"/>
      <c r="DT368" s="41"/>
      <c r="DU368" s="41"/>
      <c r="DV368" s="41"/>
      <c r="DW368" s="41"/>
      <c r="DX368" s="41"/>
      <c r="DY368" s="41"/>
      <c r="DZ368" s="41"/>
      <c r="EA368" s="41"/>
      <c r="EB368" s="41"/>
      <c r="EC368" s="41"/>
      <c r="ED368" s="41"/>
      <c r="EE368" s="41"/>
      <c r="EF368" s="41"/>
      <c r="EG368" s="41"/>
      <c r="EH368" s="41"/>
      <c r="EI368" s="41"/>
      <c r="EJ368" s="41"/>
      <c r="EK368" s="41"/>
      <c r="EL368" s="41"/>
      <c r="EM368" s="41"/>
      <c r="EN368" s="41"/>
      <c r="EO368" s="41"/>
      <c r="EP368" s="41"/>
      <c r="EQ368" s="41"/>
      <c r="ER368" s="41"/>
      <c r="ES368" s="41"/>
      <c r="ET368" s="41"/>
      <c r="EU368" s="41"/>
      <c r="EV368" s="41"/>
      <c r="EW368" s="41"/>
      <c r="EX368" s="41"/>
      <c r="EY368" s="41"/>
      <c r="EZ368" s="41"/>
      <c r="FA368" s="41"/>
      <c r="FB368" s="41"/>
      <c r="FC368" s="41"/>
      <c r="FD368" s="41"/>
      <c r="FE368" s="41"/>
      <c r="FF368" s="41"/>
      <c r="FG368" s="41"/>
      <c r="FH368" s="41"/>
      <c r="FI368" s="41"/>
      <c r="FJ368" s="41"/>
      <c r="FK368" s="41"/>
      <c r="FL368" s="41"/>
      <c r="FM368" s="41"/>
      <c r="FN368" s="41"/>
      <c r="FO368" s="41"/>
      <c r="FP368" s="41"/>
      <c r="FQ368" s="41"/>
      <c r="FR368" s="41"/>
      <c r="FS368" s="41"/>
      <c r="FT368" s="41"/>
      <c r="FU368" s="41"/>
      <c r="FV368" s="41"/>
      <c r="FW368" s="41"/>
      <c r="FX368" s="41"/>
      <c r="FY368" s="41"/>
      <c r="FZ368" s="41"/>
      <c r="GA368" s="41"/>
      <c r="GB368" s="41"/>
      <c r="GC368" s="41"/>
      <c r="GD368" s="41"/>
      <c r="GE368" s="41"/>
      <c r="GF368" s="41"/>
      <c r="GG368" s="41"/>
      <c r="GH368" s="41"/>
      <c r="GI368" s="41"/>
      <c r="GJ368" s="41"/>
      <c r="GK368" s="41"/>
      <c r="GL368" s="41"/>
      <c r="GM368" s="41"/>
      <c r="GN368" s="41"/>
      <c r="GO368" s="41"/>
      <c r="GP368" s="41"/>
      <c r="GQ368" s="41"/>
      <c r="GR368" s="41"/>
      <c r="GS368" s="41"/>
      <c r="GT368" s="41"/>
      <c r="GU368" s="41"/>
      <c r="GV368" s="41"/>
      <c r="GW368" s="41"/>
      <c r="GX368" s="41"/>
      <c r="GY368" s="41"/>
      <c r="GZ368" s="41"/>
      <c r="HA368" s="41"/>
      <c r="HB368" s="41"/>
      <c r="HC368" s="41"/>
      <c r="HD368" s="41"/>
      <c r="HE368" s="41"/>
      <c r="HF368" s="41"/>
      <c r="HG368" s="41"/>
      <c r="HH368" s="41"/>
      <c r="HI368" s="41"/>
      <c r="HJ368" s="41"/>
      <c r="HK368" s="41"/>
      <c r="HL368" s="41"/>
      <c r="HM368" s="41"/>
      <c r="HN368" s="41"/>
      <c r="HO368" s="41"/>
      <c r="HP368" s="41"/>
    </row>
    <row r="369" spans="1:224" s="98" customFormat="1" ht="96" x14ac:dyDescent="0.2">
      <c r="A369" s="102" t="s">
        <v>1410</v>
      </c>
      <c r="B369" s="103" t="s">
        <v>1200</v>
      </c>
      <c r="C369" s="112"/>
      <c r="D369" s="105" t="s">
        <v>1201</v>
      </c>
      <c r="E369" s="95" t="s">
        <v>539</v>
      </c>
      <c r="F369" s="97">
        <v>7</v>
      </c>
      <c r="G369" s="241">
        <v>62.129999999999981</v>
      </c>
      <c r="H369" s="242">
        <v>72.642395999999977</v>
      </c>
      <c r="I369" s="241">
        <v>40.32</v>
      </c>
      <c r="J369" s="242">
        <v>49.722624000000003</v>
      </c>
      <c r="K369" s="241">
        <v>0</v>
      </c>
      <c r="L369" s="242">
        <v>0</v>
      </c>
      <c r="M369" s="243">
        <v>102.44999999999999</v>
      </c>
      <c r="N369" s="242">
        <v>122.36501999999999</v>
      </c>
      <c r="O369" s="47">
        <v>717.14999999999986</v>
      </c>
      <c r="P369" s="49">
        <v>856.55513999999994</v>
      </c>
      <c r="Q369" s="302">
        <f t="shared" si="5"/>
        <v>2.4210419506873825E-4</v>
      </c>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13"/>
      <c r="AY369" s="113"/>
      <c r="AZ369" s="113"/>
      <c r="BA369" s="113"/>
      <c r="BB369" s="113"/>
      <c r="BC369" s="113"/>
      <c r="BD369" s="113"/>
      <c r="BE369" s="113"/>
      <c r="BF369" s="113"/>
      <c r="BG369" s="113"/>
      <c r="BH369" s="113"/>
      <c r="BI369" s="113"/>
      <c r="BJ369" s="113"/>
      <c r="BK369" s="113"/>
      <c r="BL369" s="113"/>
      <c r="BM369" s="113"/>
      <c r="BN369" s="113"/>
      <c r="BO369" s="113"/>
      <c r="BP369" s="113"/>
      <c r="BQ369" s="113"/>
      <c r="BR369" s="113"/>
      <c r="BS369" s="113"/>
      <c r="BT369" s="113"/>
      <c r="BU369" s="113"/>
      <c r="BV369" s="113"/>
      <c r="BW369" s="113"/>
      <c r="BX369" s="113"/>
      <c r="BY369" s="113"/>
      <c r="BZ369" s="113"/>
      <c r="CA369" s="113"/>
      <c r="CB369" s="113"/>
      <c r="CC369" s="113"/>
      <c r="CD369" s="113"/>
      <c r="CE369" s="113"/>
      <c r="CF369" s="113"/>
      <c r="CG369" s="113"/>
      <c r="CH369" s="113"/>
      <c r="CI369" s="113"/>
      <c r="CJ369" s="113"/>
      <c r="CK369" s="113"/>
      <c r="CL369" s="113"/>
      <c r="CM369" s="113"/>
      <c r="CN369" s="113"/>
      <c r="CO369" s="113"/>
      <c r="CP369" s="113"/>
      <c r="CQ369" s="113"/>
      <c r="CR369" s="113"/>
      <c r="CS369" s="113"/>
      <c r="CT369" s="113"/>
      <c r="CU369" s="113"/>
      <c r="CV369" s="113"/>
      <c r="CW369" s="113"/>
      <c r="CX369" s="113"/>
      <c r="CY369" s="113"/>
      <c r="CZ369" s="113"/>
      <c r="DA369" s="113"/>
      <c r="DB369" s="113"/>
      <c r="DC369" s="113"/>
      <c r="DD369" s="113"/>
      <c r="DE369" s="113"/>
      <c r="DF369" s="113"/>
      <c r="DG369" s="113"/>
      <c r="DH369" s="113"/>
      <c r="DI369" s="113"/>
      <c r="DJ369" s="113"/>
      <c r="DK369" s="113"/>
      <c r="DL369" s="113"/>
      <c r="DM369" s="113"/>
      <c r="DN369" s="113"/>
      <c r="DO369" s="113"/>
      <c r="DP369" s="113"/>
      <c r="DQ369" s="113"/>
      <c r="DR369" s="113"/>
      <c r="DS369" s="113"/>
      <c r="DT369" s="113"/>
      <c r="DU369" s="113"/>
      <c r="DV369" s="113"/>
      <c r="DW369" s="113"/>
      <c r="DX369" s="113"/>
      <c r="DY369" s="113"/>
      <c r="DZ369" s="113"/>
      <c r="EA369" s="113"/>
      <c r="EB369" s="113"/>
      <c r="EC369" s="113"/>
      <c r="ED369" s="113"/>
      <c r="EE369" s="113"/>
      <c r="EF369" s="113"/>
      <c r="EG369" s="113"/>
      <c r="EH369" s="113"/>
      <c r="EI369" s="113"/>
      <c r="EJ369" s="113"/>
      <c r="EK369" s="113"/>
      <c r="EL369" s="113"/>
      <c r="EM369" s="113"/>
      <c r="EN369" s="113"/>
      <c r="EO369" s="113"/>
      <c r="EP369" s="113"/>
      <c r="EQ369" s="113"/>
      <c r="ER369" s="113"/>
      <c r="ES369" s="113"/>
      <c r="ET369" s="113"/>
      <c r="EU369" s="113"/>
      <c r="EV369" s="113"/>
      <c r="EW369" s="113"/>
      <c r="EX369" s="113"/>
      <c r="EY369" s="113"/>
      <c r="EZ369" s="113"/>
      <c r="FA369" s="113"/>
      <c r="FB369" s="113"/>
      <c r="FC369" s="113"/>
      <c r="FD369" s="113"/>
      <c r="FE369" s="113"/>
      <c r="FF369" s="113"/>
      <c r="FG369" s="113"/>
      <c r="FH369" s="113"/>
      <c r="FI369" s="113"/>
      <c r="FJ369" s="113"/>
      <c r="FK369" s="113"/>
      <c r="FL369" s="113"/>
      <c r="FM369" s="113"/>
      <c r="FN369" s="113"/>
      <c r="FO369" s="113"/>
      <c r="FP369" s="113"/>
      <c r="FQ369" s="113"/>
      <c r="FR369" s="113"/>
      <c r="FS369" s="113"/>
      <c r="FT369" s="113"/>
      <c r="FU369" s="113"/>
      <c r="FV369" s="113"/>
      <c r="FW369" s="113"/>
      <c r="FX369" s="113"/>
      <c r="FY369" s="113"/>
      <c r="FZ369" s="113"/>
      <c r="GA369" s="113"/>
      <c r="GB369" s="113"/>
      <c r="GC369" s="113"/>
      <c r="GD369" s="113"/>
      <c r="GE369" s="113"/>
      <c r="GF369" s="113"/>
      <c r="GG369" s="113"/>
      <c r="GH369" s="113"/>
      <c r="GI369" s="113"/>
      <c r="GJ369" s="113"/>
      <c r="GK369" s="113"/>
      <c r="GL369" s="113"/>
      <c r="GM369" s="113"/>
      <c r="GN369" s="113"/>
      <c r="GO369" s="113"/>
      <c r="GP369" s="113"/>
      <c r="GQ369" s="113"/>
      <c r="GR369" s="113"/>
      <c r="GS369" s="113"/>
      <c r="GT369" s="113"/>
      <c r="GU369" s="113"/>
      <c r="GV369" s="113"/>
      <c r="GW369" s="113"/>
      <c r="GX369" s="113"/>
      <c r="GY369" s="113"/>
      <c r="GZ369" s="113"/>
      <c r="HA369" s="113"/>
      <c r="HB369" s="113"/>
      <c r="HC369" s="113"/>
      <c r="HD369" s="113"/>
      <c r="HE369" s="113"/>
      <c r="HF369" s="113"/>
      <c r="HG369" s="113"/>
      <c r="HH369" s="113"/>
      <c r="HI369" s="113"/>
      <c r="HJ369" s="113"/>
      <c r="HK369" s="113"/>
      <c r="HL369" s="113"/>
      <c r="HM369" s="113"/>
      <c r="HN369" s="113"/>
      <c r="HO369" s="113"/>
      <c r="HP369" s="113"/>
    </row>
    <row r="370" spans="1:224" ht="24" x14ac:dyDescent="0.25">
      <c r="A370" s="102" t="s">
        <v>1375</v>
      </c>
      <c r="B370" s="103" t="s">
        <v>1115</v>
      </c>
      <c r="C370" s="110"/>
      <c r="D370" s="105" t="s">
        <v>1116</v>
      </c>
      <c r="E370" s="95" t="s">
        <v>9</v>
      </c>
      <c r="F370" s="97">
        <v>10</v>
      </c>
      <c r="G370" s="241">
        <v>61.639999999999993</v>
      </c>
      <c r="H370" s="242">
        <v>72.069487999999993</v>
      </c>
      <c r="I370" s="241">
        <v>10.4</v>
      </c>
      <c r="J370" s="242">
        <v>12.825280000000001</v>
      </c>
      <c r="K370" s="241">
        <v>0</v>
      </c>
      <c r="L370" s="242">
        <v>0</v>
      </c>
      <c r="M370" s="243">
        <v>72.039999999999992</v>
      </c>
      <c r="N370" s="242">
        <v>84.894767999999999</v>
      </c>
      <c r="O370" s="47">
        <v>720.39999999999986</v>
      </c>
      <c r="P370" s="49">
        <v>848.94767999999999</v>
      </c>
      <c r="Q370" s="302">
        <f t="shared" si="5"/>
        <v>2.3995395640480634E-4</v>
      </c>
    </row>
    <row r="371" spans="1:224" ht="24" x14ac:dyDescent="0.25">
      <c r="A371" s="42" t="s">
        <v>1730</v>
      </c>
      <c r="B371" s="43" t="s">
        <v>820</v>
      </c>
      <c r="C371" s="45" t="s">
        <v>301</v>
      </c>
      <c r="D371" s="59" t="s">
        <v>826</v>
      </c>
      <c r="E371" s="46" t="s">
        <v>180</v>
      </c>
      <c r="F371" s="46">
        <v>32.175000000000004</v>
      </c>
      <c r="G371" s="47">
        <v>5.7200000000000006</v>
      </c>
      <c r="H371" s="47">
        <v>6.6878240000000009</v>
      </c>
      <c r="I371" s="47">
        <v>15.690000000000001</v>
      </c>
      <c r="J371" s="47">
        <v>19.348908000000002</v>
      </c>
      <c r="K371" s="47">
        <v>0</v>
      </c>
      <c r="L371" s="47">
        <v>0</v>
      </c>
      <c r="M371" s="48">
        <v>21.410000000000004</v>
      </c>
      <c r="N371" s="47">
        <v>26.036732000000001</v>
      </c>
      <c r="O371" s="47">
        <v>688.86675000000025</v>
      </c>
      <c r="P371" s="49">
        <v>837.73185210000008</v>
      </c>
      <c r="Q371" s="302">
        <f t="shared" si="5"/>
        <v>2.3678381725210804E-4</v>
      </c>
    </row>
    <row r="372" spans="1:224" ht="24" x14ac:dyDescent="0.25">
      <c r="A372" s="42" t="s">
        <v>439</v>
      </c>
      <c r="B372" s="80" t="s">
        <v>1927</v>
      </c>
      <c r="C372" s="45" t="s">
        <v>1928</v>
      </c>
      <c r="D372" s="59" t="s">
        <v>1929</v>
      </c>
      <c r="E372" s="73" t="s">
        <v>7</v>
      </c>
      <c r="F372" s="46">
        <v>46.36</v>
      </c>
      <c r="G372" s="47">
        <v>10.083910000000001</v>
      </c>
      <c r="H372" s="47">
        <v>11.790107572000002</v>
      </c>
      <c r="I372" s="47">
        <v>4.8321899999999998</v>
      </c>
      <c r="J372" s="47">
        <v>5.9590567080000003</v>
      </c>
      <c r="K372" s="47">
        <v>0</v>
      </c>
      <c r="L372" s="47">
        <v>0</v>
      </c>
      <c r="M372" s="48">
        <v>14.9161</v>
      </c>
      <c r="N372" s="47">
        <v>17.749164280000002</v>
      </c>
      <c r="O372" s="47">
        <v>691.51039600000001</v>
      </c>
      <c r="P372" s="49">
        <v>822.85125602080007</v>
      </c>
      <c r="Q372" s="302">
        <f t="shared" si="5"/>
        <v>2.3257783614516174E-4</v>
      </c>
      <c r="R372" s="197"/>
      <c r="S372" s="171"/>
      <c r="T372" s="171"/>
      <c r="U372" s="197"/>
    </row>
    <row r="373" spans="1:224" ht="36" x14ac:dyDescent="0.2">
      <c r="A373" s="102" t="s">
        <v>1363</v>
      </c>
      <c r="B373" s="103" t="s">
        <v>1094</v>
      </c>
      <c r="C373" s="104"/>
      <c r="D373" s="105" t="s">
        <v>712</v>
      </c>
      <c r="E373" s="95" t="s">
        <v>42</v>
      </c>
      <c r="F373" s="97">
        <v>61</v>
      </c>
      <c r="G373" s="241">
        <v>10.15</v>
      </c>
      <c r="H373" s="242">
        <v>11.867380000000001</v>
      </c>
      <c r="I373" s="241">
        <v>1.26</v>
      </c>
      <c r="J373" s="242">
        <v>1.5538320000000001</v>
      </c>
      <c r="K373" s="241">
        <v>0</v>
      </c>
      <c r="L373" s="242">
        <v>0</v>
      </c>
      <c r="M373" s="243">
        <v>11.41</v>
      </c>
      <c r="N373" s="242">
        <v>13.421212000000001</v>
      </c>
      <c r="O373" s="47">
        <v>696.01</v>
      </c>
      <c r="P373" s="49">
        <v>818.69393200000002</v>
      </c>
      <c r="Q373" s="302">
        <f t="shared" si="5"/>
        <v>2.3140277392360328E-4</v>
      </c>
      <c r="R373" s="106"/>
      <c r="S373" s="106"/>
      <c r="T373" s="106"/>
      <c r="U373" s="106"/>
      <c r="V373" s="106"/>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7"/>
      <c r="BR373" s="107"/>
      <c r="BS373" s="107"/>
      <c r="BT373" s="107"/>
      <c r="BU373" s="107"/>
      <c r="BV373" s="107"/>
      <c r="BW373" s="107"/>
      <c r="BX373" s="107"/>
      <c r="BY373" s="107"/>
      <c r="BZ373" s="107"/>
      <c r="CA373" s="107"/>
      <c r="CB373" s="107"/>
      <c r="CC373" s="107"/>
      <c r="CD373" s="107"/>
      <c r="CE373" s="107"/>
      <c r="CF373" s="107"/>
      <c r="CG373" s="107"/>
      <c r="CH373" s="107"/>
      <c r="CI373" s="107"/>
      <c r="CJ373" s="107"/>
      <c r="CK373" s="107"/>
      <c r="CL373" s="107"/>
      <c r="CM373" s="107"/>
      <c r="CN373" s="107"/>
      <c r="CO373" s="107"/>
      <c r="CP373" s="107"/>
      <c r="CQ373" s="107"/>
      <c r="CR373" s="107"/>
      <c r="CS373" s="107"/>
      <c r="CT373" s="107"/>
      <c r="CU373" s="107"/>
      <c r="CV373" s="107"/>
      <c r="CW373" s="107"/>
      <c r="CX373" s="107"/>
      <c r="CY373" s="107"/>
      <c r="CZ373" s="107"/>
      <c r="DA373" s="107"/>
      <c r="DB373" s="107"/>
      <c r="DC373" s="107"/>
      <c r="DD373" s="107"/>
      <c r="DE373" s="107"/>
      <c r="DF373" s="107"/>
      <c r="DG373" s="107"/>
      <c r="DH373" s="107"/>
      <c r="DI373" s="107"/>
      <c r="DJ373" s="107"/>
      <c r="DK373" s="107"/>
      <c r="DL373" s="107"/>
      <c r="DM373" s="107"/>
      <c r="DN373" s="107"/>
      <c r="DO373" s="107"/>
      <c r="DP373" s="107"/>
      <c r="DQ373" s="107"/>
      <c r="DR373" s="107"/>
      <c r="DS373" s="107"/>
      <c r="DT373" s="107"/>
      <c r="DU373" s="107"/>
      <c r="DV373" s="107"/>
      <c r="DW373" s="107"/>
      <c r="DX373" s="107"/>
      <c r="DY373" s="107"/>
      <c r="DZ373" s="107"/>
      <c r="EA373" s="107"/>
      <c r="EB373" s="107"/>
      <c r="EC373" s="107"/>
      <c r="ED373" s="107"/>
      <c r="EE373" s="107"/>
      <c r="EF373" s="107"/>
      <c r="EG373" s="107"/>
      <c r="EH373" s="107"/>
      <c r="EI373" s="107"/>
      <c r="EJ373" s="107"/>
      <c r="EK373" s="107"/>
      <c r="EL373" s="107"/>
      <c r="EM373" s="107"/>
      <c r="EN373" s="107"/>
      <c r="EO373" s="107"/>
      <c r="EP373" s="107"/>
      <c r="EQ373" s="107"/>
      <c r="ER373" s="107"/>
      <c r="ES373" s="107"/>
      <c r="ET373" s="107"/>
      <c r="EU373" s="107"/>
      <c r="EV373" s="107"/>
      <c r="EW373" s="107"/>
      <c r="EX373" s="107"/>
      <c r="EY373" s="107"/>
      <c r="EZ373" s="107"/>
      <c r="FA373" s="107"/>
      <c r="FB373" s="107"/>
      <c r="FC373" s="107"/>
      <c r="FD373" s="107"/>
      <c r="FE373" s="107"/>
      <c r="FF373" s="107"/>
      <c r="FG373" s="107"/>
      <c r="FH373" s="107"/>
      <c r="FI373" s="107"/>
      <c r="FJ373" s="107"/>
      <c r="FK373" s="107"/>
      <c r="FL373" s="107"/>
      <c r="FM373" s="107"/>
      <c r="FN373" s="107"/>
      <c r="FO373" s="107"/>
      <c r="FP373" s="107"/>
      <c r="FQ373" s="107"/>
      <c r="FR373" s="107"/>
      <c r="FS373" s="107"/>
      <c r="FT373" s="107"/>
      <c r="FU373" s="107"/>
      <c r="FV373" s="107"/>
      <c r="FW373" s="107"/>
      <c r="FX373" s="107"/>
      <c r="FY373" s="107"/>
      <c r="FZ373" s="107"/>
      <c r="GA373" s="107"/>
      <c r="GB373" s="107"/>
      <c r="GC373" s="107"/>
      <c r="GD373" s="107"/>
      <c r="GE373" s="107"/>
      <c r="GF373" s="107"/>
      <c r="GG373" s="107"/>
      <c r="GH373" s="107"/>
      <c r="GI373" s="107"/>
      <c r="GJ373" s="107"/>
      <c r="GK373" s="107"/>
      <c r="GL373" s="107"/>
      <c r="GM373" s="107"/>
      <c r="GN373" s="107"/>
      <c r="GO373" s="107"/>
      <c r="GP373" s="107"/>
      <c r="GQ373" s="107"/>
      <c r="GR373" s="107"/>
      <c r="GS373" s="107"/>
      <c r="GT373" s="107"/>
      <c r="GU373" s="107"/>
      <c r="GV373" s="107"/>
      <c r="GW373" s="107"/>
      <c r="GX373" s="107"/>
      <c r="GY373" s="107"/>
      <c r="GZ373" s="107"/>
      <c r="HA373" s="107"/>
      <c r="HB373" s="107"/>
      <c r="HC373" s="107"/>
      <c r="HD373" s="107"/>
      <c r="HE373" s="107"/>
      <c r="HF373" s="107"/>
      <c r="HG373" s="107"/>
      <c r="HH373" s="107"/>
      <c r="HI373" s="107"/>
      <c r="HJ373" s="107"/>
      <c r="HK373" s="107"/>
      <c r="HL373" s="107"/>
      <c r="HM373" s="107"/>
      <c r="HN373" s="107"/>
      <c r="HO373" s="107"/>
      <c r="HP373" s="107"/>
    </row>
    <row r="374" spans="1:224" ht="84" x14ac:dyDescent="0.25">
      <c r="A374" s="102" t="s">
        <v>1416</v>
      </c>
      <c r="B374" s="103" t="s">
        <v>1212</v>
      </c>
      <c r="C374" s="110"/>
      <c r="D374" s="105" t="s">
        <v>1213</v>
      </c>
      <c r="E374" s="95" t="s">
        <v>539</v>
      </c>
      <c r="F374" s="97">
        <v>2</v>
      </c>
      <c r="G374" s="241">
        <v>189.05999999999997</v>
      </c>
      <c r="H374" s="242">
        <v>221.04895199999999</v>
      </c>
      <c r="I374" s="241">
        <v>152.44</v>
      </c>
      <c r="J374" s="242">
        <v>187.98900800000001</v>
      </c>
      <c r="K374" s="241">
        <v>0</v>
      </c>
      <c r="L374" s="242">
        <v>0</v>
      </c>
      <c r="M374" s="243">
        <v>341.5</v>
      </c>
      <c r="N374" s="242">
        <v>409.03796</v>
      </c>
      <c r="O374" s="47">
        <v>683</v>
      </c>
      <c r="P374" s="49">
        <v>818.07592</v>
      </c>
      <c r="Q374" s="302">
        <f t="shared" si="5"/>
        <v>2.3122809363646749E-4</v>
      </c>
    </row>
    <row r="375" spans="1:224" ht="24" x14ac:dyDescent="0.25">
      <c r="A375" s="102" t="s">
        <v>748</v>
      </c>
      <c r="B375" s="103" t="s">
        <v>1314</v>
      </c>
      <c r="C375" s="110"/>
      <c r="D375" s="105" t="s">
        <v>1315</v>
      </c>
      <c r="E375" s="95" t="s">
        <v>42</v>
      </c>
      <c r="F375" s="97">
        <v>6</v>
      </c>
      <c r="G375" s="241">
        <v>66.16</v>
      </c>
      <c r="H375" s="242">
        <v>77.354271999999995</v>
      </c>
      <c r="I375" s="241">
        <v>47.71</v>
      </c>
      <c r="J375" s="242">
        <v>58.835972000000005</v>
      </c>
      <c r="K375" s="241">
        <v>0</v>
      </c>
      <c r="L375" s="242">
        <v>0</v>
      </c>
      <c r="M375" s="243">
        <v>113.87</v>
      </c>
      <c r="N375" s="242">
        <v>136.19024400000001</v>
      </c>
      <c r="O375" s="47">
        <v>683.22</v>
      </c>
      <c r="P375" s="49">
        <v>817.14146400000004</v>
      </c>
      <c r="Q375" s="302">
        <f t="shared" si="5"/>
        <v>2.3096397086474829E-4</v>
      </c>
    </row>
    <row r="376" spans="1:224" ht="48" x14ac:dyDescent="0.25">
      <c r="A376" s="102" t="s">
        <v>1367</v>
      </c>
      <c r="B376" s="93" t="s">
        <v>1100</v>
      </c>
      <c r="C376" s="110"/>
      <c r="D376" s="105" t="s">
        <v>1101</v>
      </c>
      <c r="E376" s="95" t="s">
        <v>42</v>
      </c>
      <c r="F376" s="97">
        <v>1</v>
      </c>
      <c r="G376" s="241">
        <v>656.14</v>
      </c>
      <c r="H376" s="242">
        <v>767.15888800000005</v>
      </c>
      <c r="I376" s="241">
        <v>33.56</v>
      </c>
      <c r="J376" s="242">
        <v>41.386192000000008</v>
      </c>
      <c r="K376" s="241">
        <v>0</v>
      </c>
      <c r="L376" s="242">
        <v>0</v>
      </c>
      <c r="M376" s="243">
        <v>689.7</v>
      </c>
      <c r="N376" s="242">
        <v>808.5450800000001</v>
      </c>
      <c r="O376" s="47">
        <v>689.7</v>
      </c>
      <c r="P376" s="49">
        <v>808.5450800000001</v>
      </c>
      <c r="Q376" s="302">
        <f t="shared" si="5"/>
        <v>2.2853421411981559E-4</v>
      </c>
    </row>
    <row r="377" spans="1:224" ht="24" x14ac:dyDescent="0.25">
      <c r="A377" s="102" t="s">
        <v>1390</v>
      </c>
      <c r="B377" s="103" t="s">
        <v>1160</v>
      </c>
      <c r="C377" s="110"/>
      <c r="D377" s="105" t="s">
        <v>693</v>
      </c>
      <c r="E377" s="95" t="s">
        <v>42</v>
      </c>
      <c r="F377" s="97">
        <v>61</v>
      </c>
      <c r="G377" s="241">
        <v>7.1800000000000006</v>
      </c>
      <c r="H377" s="242">
        <v>8.3948560000000008</v>
      </c>
      <c r="I377" s="241">
        <v>3.91</v>
      </c>
      <c r="J377" s="242">
        <v>4.8218120000000004</v>
      </c>
      <c r="K377" s="241">
        <v>0</v>
      </c>
      <c r="L377" s="242">
        <v>0</v>
      </c>
      <c r="M377" s="243">
        <v>11.09</v>
      </c>
      <c r="N377" s="242">
        <v>13.216668000000002</v>
      </c>
      <c r="O377" s="47">
        <v>676.49</v>
      </c>
      <c r="P377" s="49">
        <v>806.21674800000017</v>
      </c>
      <c r="Q377" s="302">
        <f t="shared" si="5"/>
        <v>2.2787611411155136E-4</v>
      </c>
    </row>
    <row r="378" spans="1:224" ht="24" x14ac:dyDescent="0.25">
      <c r="A378" s="42" t="s">
        <v>1757</v>
      </c>
      <c r="B378" s="45" t="s">
        <v>851</v>
      </c>
      <c r="C378" s="58" t="s">
        <v>821</v>
      </c>
      <c r="D378" s="59" t="s">
        <v>822</v>
      </c>
      <c r="E378" s="45" t="s">
        <v>7</v>
      </c>
      <c r="F378" s="46">
        <v>6.8625000000000007</v>
      </c>
      <c r="G378" s="47">
        <v>53.629999999999995</v>
      </c>
      <c r="H378" s="47">
        <v>62.704195999999996</v>
      </c>
      <c r="I378" s="47">
        <v>43.84</v>
      </c>
      <c r="J378" s="47">
        <v>54.063488000000007</v>
      </c>
      <c r="K378" s="47">
        <v>0</v>
      </c>
      <c r="L378" s="47">
        <v>0</v>
      </c>
      <c r="M378" s="48">
        <v>97.47</v>
      </c>
      <c r="N378" s="47">
        <v>116.767684</v>
      </c>
      <c r="O378" s="47">
        <v>668.88787500000001</v>
      </c>
      <c r="P378" s="49">
        <v>801.3182314500001</v>
      </c>
      <c r="Q378" s="302">
        <f t="shared" si="5"/>
        <v>2.264915547866623E-4</v>
      </c>
    </row>
    <row r="379" spans="1:224" ht="60" x14ac:dyDescent="0.25">
      <c r="A379" s="42" t="s">
        <v>152</v>
      </c>
      <c r="B379" s="43" t="s">
        <v>1885</v>
      </c>
      <c r="C379" s="45"/>
      <c r="D379" s="44" t="s">
        <v>647</v>
      </c>
      <c r="E379" s="45" t="s">
        <v>42</v>
      </c>
      <c r="F379" s="88">
        <v>4</v>
      </c>
      <c r="G379" s="47">
        <v>133.19</v>
      </c>
      <c r="H379" s="47">
        <v>155.72574800000001</v>
      </c>
      <c r="I379" s="47">
        <v>33.29</v>
      </c>
      <c r="J379" s="47">
        <v>41.053228000000004</v>
      </c>
      <c r="K379" s="47">
        <v>0</v>
      </c>
      <c r="L379" s="47">
        <v>0</v>
      </c>
      <c r="M379" s="48">
        <v>166.48</v>
      </c>
      <c r="N379" s="47">
        <v>196.778976</v>
      </c>
      <c r="O379" s="47">
        <v>665.92</v>
      </c>
      <c r="P379" s="49">
        <v>787.115904</v>
      </c>
      <c r="Q379" s="302">
        <f t="shared" si="5"/>
        <v>2.2247728542463977E-4</v>
      </c>
    </row>
    <row r="380" spans="1:224" ht="36" x14ac:dyDescent="0.25">
      <c r="A380" s="42" t="s">
        <v>1648</v>
      </c>
      <c r="B380" s="43" t="s">
        <v>552</v>
      </c>
      <c r="C380" s="58" t="s">
        <v>1481</v>
      </c>
      <c r="D380" s="53" t="s">
        <v>553</v>
      </c>
      <c r="E380" s="56" t="s">
        <v>42</v>
      </c>
      <c r="F380" s="46">
        <v>9</v>
      </c>
      <c r="G380" s="47">
        <v>64.900000000000006</v>
      </c>
      <c r="H380" s="47">
        <v>75.881080000000011</v>
      </c>
      <c r="I380" s="47">
        <v>9.34</v>
      </c>
      <c r="J380" s="47">
        <v>11.518088000000001</v>
      </c>
      <c r="K380" s="47">
        <v>0</v>
      </c>
      <c r="L380" s="47">
        <v>0</v>
      </c>
      <c r="M380" s="48">
        <v>74.240000000000009</v>
      </c>
      <c r="N380" s="47">
        <v>87.399168000000017</v>
      </c>
      <c r="O380" s="47">
        <v>668.16000000000008</v>
      </c>
      <c r="P380" s="49">
        <v>786.59251200000017</v>
      </c>
      <c r="Q380" s="302">
        <f t="shared" si="5"/>
        <v>2.2232934935730687E-4</v>
      </c>
    </row>
    <row r="381" spans="1:224" ht="15" x14ac:dyDescent="0.25">
      <c r="A381" s="42" t="s">
        <v>949</v>
      </c>
      <c r="B381" s="43" t="s">
        <v>242</v>
      </c>
      <c r="C381" s="45" t="s">
        <v>243</v>
      </c>
      <c r="D381" s="59" t="s">
        <v>1974</v>
      </c>
      <c r="E381" s="46" t="s">
        <v>180</v>
      </c>
      <c r="F381" s="46">
        <v>16.249999999999986</v>
      </c>
      <c r="G381" s="47">
        <v>11.297406000000002</v>
      </c>
      <c r="H381" s="47">
        <v>13.208927095200004</v>
      </c>
      <c r="I381" s="47">
        <v>28.087606000000005</v>
      </c>
      <c r="J381" s="47">
        <v>34.637635719200006</v>
      </c>
      <c r="K381" s="47">
        <v>0</v>
      </c>
      <c r="L381" s="47">
        <v>0</v>
      </c>
      <c r="M381" s="48">
        <v>39.385012000000003</v>
      </c>
      <c r="N381" s="47">
        <v>47.846562814400009</v>
      </c>
      <c r="O381" s="47">
        <v>640.00644499999953</v>
      </c>
      <c r="P381" s="49">
        <v>777.50664573399945</v>
      </c>
      <c r="Q381" s="302">
        <f t="shared" si="5"/>
        <v>2.1976124108720495E-4</v>
      </c>
    </row>
    <row r="382" spans="1:224" ht="48" x14ac:dyDescent="0.2">
      <c r="A382" s="202" t="s">
        <v>1725</v>
      </c>
      <c r="B382" s="259" t="s">
        <v>562</v>
      </c>
      <c r="C382" s="259" t="s">
        <v>563</v>
      </c>
      <c r="D382" s="276" t="s">
        <v>1492</v>
      </c>
      <c r="E382" s="268" t="s">
        <v>42</v>
      </c>
      <c r="F382" s="260">
        <v>1</v>
      </c>
      <c r="G382" s="47">
        <v>332.31</v>
      </c>
      <c r="H382" s="47">
        <v>388.53685200000001</v>
      </c>
      <c r="I382" s="47">
        <v>314.09000000000003</v>
      </c>
      <c r="J382" s="47">
        <v>387.33578800000004</v>
      </c>
      <c r="K382" s="47">
        <v>0</v>
      </c>
      <c r="L382" s="47">
        <v>0</v>
      </c>
      <c r="M382" s="48">
        <v>646.40000000000009</v>
      </c>
      <c r="N382" s="47">
        <v>775.87264000000005</v>
      </c>
      <c r="O382" s="47">
        <v>646.40000000000009</v>
      </c>
      <c r="P382" s="49">
        <v>775.87264000000005</v>
      </c>
      <c r="Q382" s="302">
        <f t="shared" si="5"/>
        <v>2.1929939149399882E-4</v>
      </c>
      <c r="R382" s="106"/>
      <c r="S382" s="106"/>
      <c r="T382" s="106"/>
      <c r="U382" s="106"/>
      <c r="V382" s="106"/>
      <c r="W382" s="106"/>
      <c r="X382" s="106"/>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7"/>
      <c r="BR382" s="107"/>
      <c r="BS382" s="107"/>
      <c r="BT382" s="107"/>
      <c r="BU382" s="107"/>
      <c r="BV382" s="107"/>
      <c r="BW382" s="107"/>
      <c r="BX382" s="107"/>
      <c r="BY382" s="107"/>
      <c r="BZ382" s="107"/>
      <c r="CA382" s="107"/>
      <c r="CB382" s="107"/>
      <c r="CC382" s="107"/>
      <c r="CD382" s="107"/>
      <c r="CE382" s="107"/>
      <c r="CF382" s="107"/>
      <c r="CG382" s="107"/>
      <c r="CH382" s="107"/>
      <c r="CI382" s="107"/>
      <c r="CJ382" s="107"/>
      <c r="CK382" s="107"/>
      <c r="CL382" s="107"/>
      <c r="CM382" s="107"/>
      <c r="CN382" s="107"/>
      <c r="CO382" s="107"/>
      <c r="CP382" s="107"/>
      <c r="CQ382" s="107"/>
      <c r="CR382" s="107"/>
      <c r="CS382" s="107"/>
      <c r="CT382" s="107"/>
      <c r="CU382" s="107"/>
      <c r="CV382" s="107"/>
      <c r="CW382" s="107"/>
      <c r="CX382" s="107"/>
      <c r="CY382" s="107"/>
      <c r="CZ382" s="107"/>
      <c r="DA382" s="107"/>
      <c r="DB382" s="107"/>
      <c r="DC382" s="107"/>
      <c r="DD382" s="107"/>
      <c r="DE382" s="107"/>
      <c r="DF382" s="107"/>
      <c r="DG382" s="107"/>
      <c r="DH382" s="107"/>
      <c r="DI382" s="107"/>
      <c r="DJ382" s="107"/>
      <c r="DK382" s="107"/>
      <c r="DL382" s="107"/>
      <c r="DM382" s="107"/>
      <c r="DN382" s="107"/>
      <c r="DO382" s="107"/>
      <c r="DP382" s="107"/>
      <c r="DQ382" s="107"/>
      <c r="DR382" s="107"/>
      <c r="DS382" s="107"/>
      <c r="DT382" s="107"/>
      <c r="DU382" s="107"/>
      <c r="DV382" s="107"/>
      <c r="DW382" s="107"/>
      <c r="DX382" s="107"/>
      <c r="DY382" s="107"/>
      <c r="DZ382" s="107"/>
      <c r="EA382" s="107"/>
      <c r="EB382" s="107"/>
      <c r="EC382" s="107"/>
      <c r="ED382" s="107"/>
      <c r="EE382" s="107"/>
      <c r="EF382" s="107"/>
      <c r="EG382" s="107"/>
      <c r="EH382" s="107"/>
      <c r="EI382" s="107"/>
      <c r="EJ382" s="107"/>
      <c r="EK382" s="107"/>
      <c r="EL382" s="107"/>
      <c r="EM382" s="107"/>
      <c r="EN382" s="107"/>
      <c r="EO382" s="107"/>
      <c r="EP382" s="107"/>
      <c r="EQ382" s="107"/>
      <c r="ER382" s="107"/>
      <c r="ES382" s="107"/>
      <c r="ET382" s="107"/>
      <c r="EU382" s="107"/>
      <c r="EV382" s="107"/>
      <c r="EW382" s="107"/>
      <c r="EX382" s="107"/>
      <c r="EY382" s="107"/>
      <c r="EZ382" s="107"/>
      <c r="FA382" s="107"/>
      <c r="FB382" s="107"/>
      <c r="FC382" s="107"/>
      <c r="FD382" s="107"/>
      <c r="FE382" s="107"/>
      <c r="FF382" s="107"/>
      <c r="FG382" s="107"/>
      <c r="FH382" s="107"/>
      <c r="FI382" s="107"/>
      <c r="FJ382" s="107"/>
      <c r="FK382" s="107"/>
      <c r="FL382" s="107"/>
      <c r="FM382" s="107"/>
      <c r="FN382" s="107"/>
      <c r="FO382" s="107"/>
      <c r="FP382" s="107"/>
      <c r="FQ382" s="107"/>
      <c r="FR382" s="107"/>
      <c r="FS382" s="107"/>
      <c r="FT382" s="107"/>
      <c r="FU382" s="107"/>
      <c r="FV382" s="107"/>
      <c r="FW382" s="107"/>
      <c r="FX382" s="107"/>
      <c r="FY382" s="107"/>
      <c r="FZ382" s="107"/>
      <c r="GA382" s="107"/>
      <c r="GB382" s="107"/>
      <c r="GC382" s="107"/>
      <c r="GD382" s="107"/>
      <c r="GE382" s="107"/>
      <c r="GF382" s="107"/>
      <c r="GG382" s="107"/>
      <c r="GH382" s="107"/>
      <c r="GI382" s="107"/>
      <c r="GJ382" s="107"/>
      <c r="GK382" s="107"/>
      <c r="GL382" s="107"/>
      <c r="GM382" s="107"/>
      <c r="GN382" s="107"/>
      <c r="GO382" s="107"/>
      <c r="GP382" s="107"/>
      <c r="GQ382" s="107"/>
      <c r="GR382" s="107"/>
      <c r="GS382" s="107"/>
      <c r="GT382" s="107"/>
      <c r="GU382" s="107"/>
      <c r="GV382" s="107"/>
      <c r="GW382" s="107"/>
      <c r="GX382" s="107"/>
      <c r="GY382" s="107"/>
      <c r="GZ382" s="107"/>
      <c r="HA382" s="107"/>
      <c r="HB382" s="107"/>
      <c r="HC382" s="107"/>
      <c r="HD382" s="107"/>
      <c r="HE382" s="107"/>
      <c r="HF382" s="107"/>
      <c r="HG382" s="107"/>
      <c r="HH382" s="107"/>
      <c r="HI382" s="107"/>
      <c r="HJ382" s="107"/>
      <c r="HK382" s="107"/>
      <c r="HL382" s="107"/>
      <c r="HM382" s="107"/>
      <c r="HN382" s="107"/>
      <c r="HO382" s="107"/>
      <c r="HP382" s="107"/>
    </row>
    <row r="383" spans="1:224" ht="24" x14ac:dyDescent="0.25">
      <c r="A383" s="42" t="s">
        <v>214</v>
      </c>
      <c r="B383" s="43" t="s">
        <v>210</v>
      </c>
      <c r="C383" s="45" t="s">
        <v>211</v>
      </c>
      <c r="D383" s="59" t="s">
        <v>212</v>
      </c>
      <c r="E383" s="46" t="s">
        <v>42</v>
      </c>
      <c r="F383" s="46">
        <v>1</v>
      </c>
      <c r="G383" s="47">
        <v>584.41</v>
      </c>
      <c r="H383" s="47">
        <v>683.29217199999994</v>
      </c>
      <c r="I383" s="47">
        <v>71.570000000000007</v>
      </c>
      <c r="J383" s="47">
        <v>88.260124000000019</v>
      </c>
      <c r="K383" s="47">
        <v>0</v>
      </c>
      <c r="L383" s="47">
        <v>0</v>
      </c>
      <c r="M383" s="48">
        <v>655.98</v>
      </c>
      <c r="N383" s="47">
        <v>771.55229599999996</v>
      </c>
      <c r="O383" s="47">
        <v>655.98</v>
      </c>
      <c r="P383" s="49">
        <v>771.55229599999996</v>
      </c>
      <c r="Q383" s="302">
        <f t="shared" si="5"/>
        <v>2.1807825188757478E-4</v>
      </c>
    </row>
    <row r="384" spans="1:224" ht="15" x14ac:dyDescent="0.25">
      <c r="A384" s="42" t="s">
        <v>1692</v>
      </c>
      <c r="B384" s="45" t="s">
        <v>807</v>
      </c>
      <c r="C384" s="45"/>
      <c r="D384" s="44" t="s">
        <v>1583</v>
      </c>
      <c r="E384" s="56" t="s">
        <v>7</v>
      </c>
      <c r="F384" s="46">
        <v>60</v>
      </c>
      <c r="G384" s="47">
        <v>5.77</v>
      </c>
      <c r="H384" s="47">
        <v>6.7462839999999993</v>
      </c>
      <c r="I384" s="47">
        <v>4.84</v>
      </c>
      <c r="J384" s="47">
        <v>5.9686880000000002</v>
      </c>
      <c r="K384" s="47">
        <v>0</v>
      </c>
      <c r="L384" s="47">
        <v>0</v>
      </c>
      <c r="M384" s="48">
        <v>10.61</v>
      </c>
      <c r="N384" s="47">
        <v>12.714971999999999</v>
      </c>
      <c r="O384" s="47">
        <v>636.59999999999991</v>
      </c>
      <c r="P384" s="49">
        <v>762.89832000000001</v>
      </c>
      <c r="Q384" s="302">
        <f t="shared" si="5"/>
        <v>2.1563221683882806E-4</v>
      </c>
    </row>
    <row r="385" spans="1:224" ht="24" x14ac:dyDescent="0.25">
      <c r="A385" s="42" t="s">
        <v>1775</v>
      </c>
      <c r="B385" s="43" t="s">
        <v>1800</v>
      </c>
      <c r="C385" s="58" t="s">
        <v>1801</v>
      </c>
      <c r="D385" s="53" t="s">
        <v>179</v>
      </c>
      <c r="E385" s="46" t="s">
        <v>180</v>
      </c>
      <c r="F385" s="46">
        <v>49.568545</v>
      </c>
      <c r="G385" s="47">
        <v>5.9777839999999998</v>
      </c>
      <c r="H385" s="47">
        <v>6.9892250528000002</v>
      </c>
      <c r="I385" s="47">
        <v>6.7690049999999999</v>
      </c>
      <c r="J385" s="47">
        <v>8.3475369659999998</v>
      </c>
      <c r="K385" s="47">
        <v>0</v>
      </c>
      <c r="L385" s="47">
        <v>0</v>
      </c>
      <c r="M385" s="48">
        <v>12.746789</v>
      </c>
      <c r="N385" s="47">
        <v>15.3367620188</v>
      </c>
      <c r="O385" s="47">
        <v>631.839784152005</v>
      </c>
      <c r="P385" s="49">
        <v>760.22097828317862</v>
      </c>
      <c r="Q385" s="302">
        <f t="shared" si="5"/>
        <v>2.1487546968852199E-4</v>
      </c>
    </row>
    <row r="386" spans="1:224" ht="36" x14ac:dyDescent="0.2">
      <c r="A386" s="131" t="s">
        <v>1496</v>
      </c>
      <c r="B386" s="80" t="s">
        <v>440</v>
      </c>
      <c r="C386" s="135" t="s">
        <v>441</v>
      </c>
      <c r="D386" s="136" t="s">
        <v>1505</v>
      </c>
      <c r="E386" s="137" t="s">
        <v>9</v>
      </c>
      <c r="F386" s="46">
        <v>28</v>
      </c>
      <c r="G386" s="47">
        <v>7.17</v>
      </c>
      <c r="H386" s="47">
        <v>8.3831640000000007</v>
      </c>
      <c r="I386" s="47">
        <v>14.82</v>
      </c>
      <c r="J386" s="47">
        <v>18.276024000000003</v>
      </c>
      <c r="K386" s="47">
        <v>0</v>
      </c>
      <c r="L386" s="47">
        <v>0</v>
      </c>
      <c r="M386" s="48">
        <v>21.990000000000002</v>
      </c>
      <c r="N386" s="47">
        <v>26.659188000000004</v>
      </c>
      <c r="O386" s="47">
        <v>615.72</v>
      </c>
      <c r="P386" s="49">
        <v>746.45726400000012</v>
      </c>
      <c r="Q386" s="302">
        <f t="shared" si="5"/>
        <v>2.1098517376701831E-4</v>
      </c>
      <c r="R386" s="113"/>
      <c r="S386" s="113"/>
      <c r="T386" s="113"/>
      <c r="U386" s="113"/>
      <c r="V386" s="113"/>
      <c r="W386" s="113"/>
      <c r="X386" s="113"/>
      <c r="Y386" s="113"/>
      <c r="Z386" s="113"/>
      <c r="AA386" s="113"/>
      <c r="AB386" s="113"/>
      <c r="AC386" s="113"/>
      <c r="AD386" s="113"/>
      <c r="AE386" s="113"/>
      <c r="AF386" s="113"/>
      <c r="AG386" s="113"/>
      <c r="AH386" s="113"/>
      <c r="AI386" s="113"/>
      <c r="AJ386" s="113"/>
      <c r="AK386" s="113"/>
      <c r="AL386" s="113"/>
      <c r="AM386" s="113"/>
      <c r="AN386" s="113"/>
      <c r="AO386" s="113"/>
      <c r="AP386" s="113"/>
      <c r="AQ386" s="113"/>
      <c r="AR386" s="113"/>
      <c r="AS386" s="113"/>
      <c r="AT386" s="113"/>
      <c r="AU386" s="113"/>
      <c r="AV386" s="113"/>
      <c r="AW386" s="113"/>
      <c r="AX386" s="113"/>
      <c r="AY386" s="113"/>
      <c r="AZ386" s="113"/>
      <c r="BA386" s="113"/>
      <c r="BB386" s="113"/>
      <c r="BC386" s="113"/>
      <c r="BD386" s="113"/>
      <c r="BE386" s="113"/>
      <c r="BF386" s="113"/>
      <c r="BG386" s="113"/>
      <c r="BH386" s="113"/>
      <c r="BI386" s="113"/>
      <c r="BJ386" s="113"/>
      <c r="BK386" s="113"/>
      <c r="BL386" s="113"/>
      <c r="BM386" s="113"/>
      <c r="BN386" s="113"/>
      <c r="BO386" s="113"/>
      <c r="BP386" s="113"/>
      <c r="BQ386" s="113"/>
      <c r="BR386" s="113"/>
      <c r="BS386" s="113"/>
      <c r="BT386" s="113"/>
      <c r="BU386" s="113"/>
      <c r="BV386" s="113"/>
      <c r="BW386" s="113"/>
      <c r="BX386" s="113"/>
      <c r="BY386" s="113"/>
      <c r="BZ386" s="113"/>
      <c r="CA386" s="113"/>
      <c r="CB386" s="113"/>
      <c r="CC386" s="113"/>
      <c r="CD386" s="113"/>
      <c r="CE386" s="113"/>
      <c r="CF386" s="113"/>
      <c r="CG386" s="113"/>
      <c r="CH386" s="113"/>
      <c r="CI386" s="113"/>
      <c r="CJ386" s="113"/>
      <c r="CK386" s="113"/>
      <c r="CL386" s="113"/>
      <c r="CM386" s="113"/>
      <c r="CN386" s="113"/>
      <c r="CO386" s="113"/>
      <c r="CP386" s="113"/>
      <c r="CQ386" s="113"/>
      <c r="CR386" s="113"/>
      <c r="CS386" s="113"/>
      <c r="CT386" s="113"/>
      <c r="CU386" s="113"/>
      <c r="CV386" s="113"/>
      <c r="CW386" s="113"/>
      <c r="CX386" s="113"/>
      <c r="CY386" s="113"/>
      <c r="CZ386" s="113"/>
      <c r="DA386" s="113"/>
      <c r="DB386" s="113"/>
      <c r="DC386" s="113"/>
      <c r="DD386" s="113"/>
      <c r="DE386" s="113"/>
      <c r="DF386" s="113"/>
      <c r="DG386" s="113"/>
      <c r="DH386" s="113"/>
      <c r="DI386" s="113"/>
      <c r="DJ386" s="113"/>
      <c r="DK386" s="113"/>
      <c r="DL386" s="113"/>
      <c r="DM386" s="113"/>
      <c r="DN386" s="113"/>
      <c r="DO386" s="113"/>
      <c r="DP386" s="113"/>
      <c r="DQ386" s="113"/>
      <c r="DR386" s="113"/>
      <c r="DS386" s="113"/>
      <c r="DT386" s="113"/>
      <c r="DU386" s="113"/>
      <c r="DV386" s="113"/>
      <c r="DW386" s="113"/>
      <c r="DX386" s="113"/>
      <c r="DY386" s="113"/>
      <c r="DZ386" s="113"/>
      <c r="EA386" s="113"/>
      <c r="EB386" s="113"/>
      <c r="EC386" s="113"/>
      <c r="ED386" s="113"/>
      <c r="EE386" s="113"/>
      <c r="EF386" s="113"/>
      <c r="EG386" s="113"/>
      <c r="EH386" s="113"/>
      <c r="EI386" s="113"/>
      <c r="EJ386" s="113"/>
      <c r="EK386" s="113"/>
      <c r="EL386" s="113"/>
      <c r="EM386" s="113"/>
      <c r="EN386" s="113"/>
      <c r="EO386" s="113"/>
      <c r="EP386" s="113"/>
      <c r="EQ386" s="113"/>
      <c r="ER386" s="113"/>
      <c r="ES386" s="113"/>
      <c r="ET386" s="113"/>
      <c r="EU386" s="113"/>
      <c r="EV386" s="113"/>
      <c r="EW386" s="113"/>
      <c r="EX386" s="113"/>
      <c r="EY386" s="113"/>
      <c r="EZ386" s="113"/>
      <c r="FA386" s="113"/>
      <c r="FB386" s="113"/>
      <c r="FC386" s="113"/>
      <c r="FD386" s="113"/>
      <c r="FE386" s="113"/>
      <c r="FF386" s="113"/>
      <c r="FG386" s="113"/>
      <c r="FH386" s="113"/>
      <c r="FI386" s="113"/>
      <c r="FJ386" s="113"/>
      <c r="FK386" s="113"/>
      <c r="FL386" s="113"/>
      <c r="FM386" s="113"/>
      <c r="FN386" s="113"/>
      <c r="FO386" s="113"/>
      <c r="FP386" s="113"/>
      <c r="FQ386" s="113"/>
      <c r="FR386" s="113"/>
      <c r="FS386" s="113"/>
      <c r="FT386" s="113"/>
      <c r="FU386" s="113"/>
      <c r="FV386" s="113"/>
      <c r="FW386" s="113"/>
      <c r="FX386" s="113"/>
      <c r="FY386" s="113"/>
      <c r="FZ386" s="113"/>
      <c r="GA386" s="113"/>
      <c r="GB386" s="113"/>
      <c r="GC386" s="113"/>
      <c r="GD386" s="113"/>
      <c r="GE386" s="113"/>
      <c r="GF386" s="113"/>
      <c r="GG386" s="113"/>
      <c r="GH386" s="113"/>
      <c r="GI386" s="113"/>
      <c r="GJ386" s="113"/>
      <c r="GK386" s="113"/>
      <c r="GL386" s="113"/>
      <c r="GM386" s="113"/>
      <c r="GN386" s="113"/>
      <c r="GO386" s="113"/>
      <c r="GP386" s="113"/>
      <c r="GQ386" s="113"/>
      <c r="GR386" s="113"/>
      <c r="GS386" s="113"/>
      <c r="GT386" s="113"/>
      <c r="GU386" s="113"/>
      <c r="GV386" s="113"/>
      <c r="GW386" s="113"/>
      <c r="GX386" s="113"/>
      <c r="GY386" s="113"/>
      <c r="GZ386" s="113"/>
      <c r="HA386" s="113"/>
      <c r="HB386" s="113"/>
      <c r="HC386" s="113"/>
      <c r="HD386" s="113"/>
      <c r="HE386" s="113"/>
      <c r="HF386" s="113"/>
      <c r="HG386" s="113"/>
      <c r="HH386" s="113"/>
      <c r="HI386" s="113"/>
      <c r="HJ386" s="113"/>
      <c r="HK386" s="113"/>
      <c r="HL386" s="113"/>
      <c r="HM386" s="113"/>
      <c r="HN386" s="113"/>
      <c r="HO386" s="113"/>
      <c r="HP386" s="113"/>
    </row>
    <row r="387" spans="1:224" ht="15" x14ac:dyDescent="0.25">
      <c r="A387" s="42" t="s">
        <v>213</v>
      </c>
      <c r="B387" s="43" t="s">
        <v>69</v>
      </c>
      <c r="C387" s="58"/>
      <c r="D387" s="59" t="s">
        <v>70</v>
      </c>
      <c r="E387" s="46" t="s">
        <v>71</v>
      </c>
      <c r="F387" s="46">
        <v>13.589999999999998</v>
      </c>
      <c r="G387" s="47">
        <v>0</v>
      </c>
      <c r="H387" s="47">
        <v>0</v>
      </c>
      <c r="I387" s="47">
        <v>44.49</v>
      </c>
      <c r="J387" s="47">
        <v>54.865068000000008</v>
      </c>
      <c r="K387" s="47">
        <v>0</v>
      </c>
      <c r="L387" s="47">
        <v>0</v>
      </c>
      <c r="M387" s="48">
        <v>44.49</v>
      </c>
      <c r="N387" s="47">
        <v>54.865068000000008</v>
      </c>
      <c r="O387" s="47">
        <v>604.61909999999989</v>
      </c>
      <c r="P387" s="49">
        <v>745.61627411999996</v>
      </c>
      <c r="Q387" s="302">
        <f t="shared" si="5"/>
        <v>2.1074746907242224E-4</v>
      </c>
    </row>
    <row r="388" spans="1:224" ht="24" x14ac:dyDescent="0.25">
      <c r="A388" s="42" t="s">
        <v>1649</v>
      </c>
      <c r="B388" s="43" t="s">
        <v>655</v>
      </c>
      <c r="C388" s="58" t="s">
        <v>554</v>
      </c>
      <c r="D388" s="53" t="s">
        <v>654</v>
      </c>
      <c r="E388" s="56" t="s">
        <v>42</v>
      </c>
      <c r="F388" s="46">
        <v>11</v>
      </c>
      <c r="G388" s="47">
        <v>52.6</v>
      </c>
      <c r="H388" s="47">
        <v>61.499920000000003</v>
      </c>
      <c r="I388" s="47">
        <v>4.67</v>
      </c>
      <c r="J388" s="47">
        <v>5.7590440000000003</v>
      </c>
      <c r="K388" s="47">
        <v>0</v>
      </c>
      <c r="L388" s="47">
        <v>0</v>
      </c>
      <c r="M388" s="48">
        <v>57.27</v>
      </c>
      <c r="N388" s="47">
        <v>67.258964000000006</v>
      </c>
      <c r="O388" s="47">
        <v>629.97</v>
      </c>
      <c r="P388" s="49">
        <v>739.84860400000002</v>
      </c>
      <c r="Q388" s="302">
        <f t="shared" si="5"/>
        <v>2.091172446226284E-4</v>
      </c>
    </row>
    <row r="389" spans="1:224" ht="24" x14ac:dyDescent="0.25">
      <c r="A389" s="102" t="s">
        <v>1437</v>
      </c>
      <c r="B389" s="103" t="s">
        <v>1253</v>
      </c>
      <c r="C389" s="110"/>
      <c r="D389" s="105" t="s">
        <v>1254</v>
      </c>
      <c r="E389" s="95" t="s">
        <v>42</v>
      </c>
      <c r="F389" s="97">
        <v>38</v>
      </c>
      <c r="G389" s="241">
        <v>11.029999999999998</v>
      </c>
      <c r="H389" s="242">
        <v>12.896275999999997</v>
      </c>
      <c r="I389" s="241">
        <v>5.29</v>
      </c>
      <c r="J389" s="242">
        <v>6.5236280000000004</v>
      </c>
      <c r="K389" s="241">
        <v>0</v>
      </c>
      <c r="L389" s="242">
        <v>0</v>
      </c>
      <c r="M389" s="243">
        <v>16.319999999999997</v>
      </c>
      <c r="N389" s="242">
        <v>19.419903999999995</v>
      </c>
      <c r="O389" s="47">
        <v>620.15999999999985</v>
      </c>
      <c r="P389" s="49">
        <v>737.95635199999981</v>
      </c>
      <c r="Q389" s="302">
        <f t="shared" si="5"/>
        <v>2.0858240205857902E-4</v>
      </c>
    </row>
    <row r="390" spans="1:224" ht="36" x14ac:dyDescent="0.25">
      <c r="A390" s="102" t="s">
        <v>518</v>
      </c>
      <c r="B390" s="103" t="s">
        <v>1154</v>
      </c>
      <c r="C390" s="110"/>
      <c r="D390" s="105" t="s">
        <v>1155</v>
      </c>
      <c r="E390" s="95" t="s">
        <v>9</v>
      </c>
      <c r="F390" s="97">
        <v>18.8</v>
      </c>
      <c r="G390" s="241">
        <v>26.34</v>
      </c>
      <c r="H390" s="242">
        <v>30.796728000000002</v>
      </c>
      <c r="I390" s="241">
        <v>6.3599999999999994</v>
      </c>
      <c r="J390" s="242">
        <v>7.8431519999999999</v>
      </c>
      <c r="K390" s="241">
        <v>0</v>
      </c>
      <c r="L390" s="242">
        <v>0</v>
      </c>
      <c r="M390" s="243">
        <v>32.700000000000003</v>
      </c>
      <c r="N390" s="242">
        <v>38.639880000000005</v>
      </c>
      <c r="O390" s="47">
        <v>614.7600000000001</v>
      </c>
      <c r="P390" s="49">
        <v>726.42974400000014</v>
      </c>
      <c r="Q390" s="302">
        <f t="shared" si="5"/>
        <v>2.0532442131525783E-4</v>
      </c>
    </row>
    <row r="391" spans="1:224" s="113" customFormat="1" ht="15" x14ac:dyDescent="0.2">
      <c r="A391" s="42" t="s">
        <v>1008</v>
      </c>
      <c r="B391" s="56" t="s">
        <v>51</v>
      </c>
      <c r="C391" s="68" t="s">
        <v>52</v>
      </c>
      <c r="D391" s="69" t="s">
        <v>215</v>
      </c>
      <c r="E391" s="70" t="s">
        <v>36</v>
      </c>
      <c r="F391" s="71">
        <v>1</v>
      </c>
      <c r="G391" s="47">
        <v>512.88</v>
      </c>
      <c r="H391" s="47">
        <v>599.65929600000004</v>
      </c>
      <c r="I391" s="47">
        <v>98.140000000000015</v>
      </c>
      <c r="J391" s="47">
        <v>121.02624800000002</v>
      </c>
      <c r="K391" s="47">
        <v>0</v>
      </c>
      <c r="L391" s="47">
        <v>0</v>
      </c>
      <c r="M391" s="48">
        <v>611.02</v>
      </c>
      <c r="N391" s="47">
        <v>720.68554400000005</v>
      </c>
      <c r="O391" s="47">
        <v>611.02</v>
      </c>
      <c r="P391" s="49">
        <v>720.68554400000005</v>
      </c>
      <c r="Q391" s="302">
        <f t="shared" si="5"/>
        <v>2.0370083066432334E-4</v>
      </c>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41"/>
      <c r="BC391" s="41"/>
      <c r="BD391" s="41"/>
      <c r="BE391" s="41"/>
      <c r="BF391" s="41"/>
      <c r="BG391" s="41"/>
      <c r="BH391" s="41"/>
      <c r="BI391" s="41"/>
      <c r="BJ391" s="41"/>
      <c r="BK391" s="41"/>
      <c r="BL391" s="41"/>
      <c r="BM391" s="41"/>
      <c r="BN391" s="41"/>
      <c r="BO391" s="41"/>
      <c r="BP391" s="41"/>
      <c r="BQ391" s="41"/>
      <c r="BR391" s="41"/>
      <c r="BS391" s="41"/>
      <c r="BT391" s="41"/>
      <c r="BU391" s="41"/>
      <c r="BV391" s="41"/>
      <c r="BW391" s="41"/>
      <c r="BX391" s="41"/>
      <c r="BY391" s="41"/>
      <c r="BZ391" s="41"/>
      <c r="CA391" s="41"/>
      <c r="CB391" s="41"/>
      <c r="CC391" s="41"/>
      <c r="CD391" s="41"/>
      <c r="CE391" s="41"/>
      <c r="CF391" s="41"/>
      <c r="CG391" s="41"/>
      <c r="CH391" s="41"/>
      <c r="CI391" s="41"/>
      <c r="CJ391" s="41"/>
      <c r="CK391" s="41"/>
      <c r="CL391" s="41"/>
      <c r="CM391" s="41"/>
      <c r="CN391" s="41"/>
      <c r="CO391" s="41"/>
      <c r="CP391" s="41"/>
      <c r="CQ391" s="41"/>
      <c r="CR391" s="41"/>
      <c r="CS391" s="41"/>
      <c r="CT391" s="41"/>
      <c r="CU391" s="41"/>
      <c r="CV391" s="41"/>
      <c r="CW391" s="41"/>
      <c r="CX391" s="41"/>
      <c r="CY391" s="41"/>
      <c r="CZ391" s="41"/>
      <c r="DA391" s="41"/>
      <c r="DB391" s="41"/>
      <c r="DC391" s="41"/>
      <c r="DD391" s="41"/>
      <c r="DE391" s="41"/>
      <c r="DF391" s="41"/>
      <c r="DG391" s="41"/>
      <c r="DH391" s="41"/>
      <c r="DI391" s="41"/>
      <c r="DJ391" s="41"/>
      <c r="DK391" s="41"/>
      <c r="DL391" s="41"/>
      <c r="DM391" s="41"/>
      <c r="DN391" s="41"/>
      <c r="DO391" s="41"/>
      <c r="DP391" s="41"/>
      <c r="DQ391" s="41"/>
      <c r="DR391" s="41"/>
      <c r="DS391" s="41"/>
      <c r="DT391" s="41"/>
      <c r="DU391" s="41"/>
      <c r="DV391" s="41"/>
      <c r="DW391" s="41"/>
      <c r="DX391" s="41"/>
      <c r="DY391" s="41"/>
      <c r="DZ391" s="41"/>
      <c r="EA391" s="41"/>
      <c r="EB391" s="41"/>
      <c r="EC391" s="41"/>
      <c r="ED391" s="41"/>
      <c r="EE391" s="41"/>
      <c r="EF391" s="41"/>
      <c r="EG391" s="41"/>
      <c r="EH391" s="41"/>
      <c r="EI391" s="41"/>
      <c r="EJ391" s="41"/>
      <c r="EK391" s="41"/>
      <c r="EL391" s="41"/>
      <c r="EM391" s="41"/>
      <c r="EN391" s="41"/>
      <c r="EO391" s="41"/>
      <c r="EP391" s="41"/>
      <c r="EQ391" s="41"/>
      <c r="ER391" s="41"/>
      <c r="ES391" s="41"/>
      <c r="ET391" s="41"/>
      <c r="EU391" s="41"/>
      <c r="EV391" s="41"/>
      <c r="EW391" s="41"/>
      <c r="EX391" s="41"/>
      <c r="EY391" s="41"/>
      <c r="EZ391" s="41"/>
      <c r="FA391" s="41"/>
      <c r="FB391" s="41"/>
      <c r="FC391" s="41"/>
      <c r="FD391" s="41"/>
      <c r="FE391" s="41"/>
      <c r="FF391" s="41"/>
      <c r="FG391" s="41"/>
      <c r="FH391" s="41"/>
      <c r="FI391" s="41"/>
      <c r="FJ391" s="41"/>
      <c r="FK391" s="41"/>
      <c r="FL391" s="41"/>
      <c r="FM391" s="41"/>
      <c r="FN391" s="41"/>
      <c r="FO391" s="41"/>
      <c r="FP391" s="41"/>
      <c r="FQ391" s="41"/>
      <c r="FR391" s="41"/>
      <c r="FS391" s="41"/>
      <c r="FT391" s="41"/>
      <c r="FU391" s="41"/>
      <c r="FV391" s="41"/>
      <c r="FW391" s="41"/>
      <c r="FX391" s="41"/>
      <c r="FY391" s="41"/>
      <c r="FZ391" s="41"/>
      <c r="GA391" s="41"/>
      <c r="GB391" s="41"/>
      <c r="GC391" s="41"/>
      <c r="GD391" s="41"/>
      <c r="GE391" s="41"/>
      <c r="GF391" s="41"/>
      <c r="GG391" s="41"/>
      <c r="GH391" s="41"/>
      <c r="GI391" s="41"/>
      <c r="GJ391" s="41"/>
      <c r="GK391" s="41"/>
      <c r="GL391" s="41"/>
      <c r="GM391" s="41"/>
      <c r="GN391" s="41"/>
      <c r="GO391" s="41"/>
      <c r="GP391" s="41"/>
      <c r="GQ391" s="41"/>
      <c r="GR391" s="41"/>
      <c r="GS391" s="41"/>
      <c r="GT391" s="41"/>
      <c r="GU391" s="41"/>
      <c r="GV391" s="41"/>
      <c r="GW391" s="41"/>
      <c r="GX391" s="41"/>
      <c r="GY391" s="41"/>
      <c r="GZ391" s="41"/>
      <c r="HA391" s="41"/>
      <c r="HB391" s="41"/>
      <c r="HC391" s="41"/>
      <c r="HD391" s="41"/>
      <c r="HE391" s="41"/>
      <c r="HF391" s="41"/>
      <c r="HG391" s="41"/>
      <c r="HH391" s="41"/>
      <c r="HI391" s="41"/>
      <c r="HJ391" s="41"/>
      <c r="HK391" s="41"/>
      <c r="HL391" s="41"/>
      <c r="HM391" s="41"/>
      <c r="HN391" s="41"/>
      <c r="HO391" s="41"/>
      <c r="HP391" s="41"/>
    </row>
    <row r="392" spans="1:224" ht="15" x14ac:dyDescent="0.25">
      <c r="A392" s="42" t="s">
        <v>1678</v>
      </c>
      <c r="B392" s="45" t="s">
        <v>1556</v>
      </c>
      <c r="C392" s="45"/>
      <c r="D392" s="44" t="s">
        <v>1557</v>
      </c>
      <c r="E392" s="45" t="s">
        <v>9</v>
      </c>
      <c r="F392" s="46">
        <v>14</v>
      </c>
      <c r="G392" s="47">
        <v>27.3398</v>
      </c>
      <c r="H392" s="47">
        <v>31.965694160000002</v>
      </c>
      <c r="I392" s="47">
        <v>14.896000000000001</v>
      </c>
      <c r="J392" s="47">
        <v>18.369747200000003</v>
      </c>
      <c r="K392" s="47">
        <v>0</v>
      </c>
      <c r="L392" s="47">
        <v>0</v>
      </c>
      <c r="M392" s="48">
        <v>42.235799999999998</v>
      </c>
      <c r="N392" s="47">
        <v>50.335441360000004</v>
      </c>
      <c r="O392" s="47">
        <v>591.30119999999999</v>
      </c>
      <c r="P392" s="49">
        <v>704.69617904000006</v>
      </c>
      <c r="Q392" s="302">
        <f t="shared" si="5"/>
        <v>1.9918145747685863E-4</v>
      </c>
    </row>
    <row r="393" spans="1:224" ht="60" x14ac:dyDescent="0.25">
      <c r="A393" s="42" t="s">
        <v>670</v>
      </c>
      <c r="B393" s="255" t="s">
        <v>1839</v>
      </c>
      <c r="C393" s="43"/>
      <c r="D393" s="44" t="s">
        <v>638</v>
      </c>
      <c r="E393" s="45" t="s">
        <v>42</v>
      </c>
      <c r="F393" s="46">
        <v>1</v>
      </c>
      <c r="G393" s="47">
        <v>553.16</v>
      </c>
      <c r="H393" s="47">
        <v>646.75467200000003</v>
      </c>
      <c r="I393" s="47">
        <v>41.23</v>
      </c>
      <c r="J393" s="47">
        <v>50.844836000000001</v>
      </c>
      <c r="K393" s="47">
        <v>0</v>
      </c>
      <c r="L393" s="47">
        <v>0</v>
      </c>
      <c r="M393" s="48">
        <v>594.39</v>
      </c>
      <c r="N393" s="47">
        <v>697.59950800000001</v>
      </c>
      <c r="O393" s="47">
        <v>594.39</v>
      </c>
      <c r="P393" s="49">
        <v>697.59950800000001</v>
      </c>
      <c r="Q393" s="302">
        <f t="shared" si="5"/>
        <v>1.9717559264741303E-4</v>
      </c>
    </row>
    <row r="394" spans="1:224" ht="36" x14ac:dyDescent="0.25">
      <c r="A394" s="42" t="s">
        <v>1647</v>
      </c>
      <c r="B394" s="43" t="s">
        <v>549</v>
      </c>
      <c r="C394" s="58" t="s">
        <v>550</v>
      </c>
      <c r="D394" s="53" t="s">
        <v>551</v>
      </c>
      <c r="E394" s="56" t="s">
        <v>42</v>
      </c>
      <c r="F394" s="46">
        <v>9</v>
      </c>
      <c r="G394" s="47">
        <v>61.274000000000001</v>
      </c>
      <c r="H394" s="47">
        <v>71.641560800000008</v>
      </c>
      <c r="I394" s="47">
        <v>4.6710000000000003</v>
      </c>
      <c r="J394" s="47">
        <v>5.7602772000000009</v>
      </c>
      <c r="K394" s="47">
        <v>0</v>
      </c>
      <c r="L394" s="47">
        <v>0</v>
      </c>
      <c r="M394" s="48">
        <v>65.945000000000007</v>
      </c>
      <c r="N394" s="47">
        <v>77.401838000000012</v>
      </c>
      <c r="O394" s="47">
        <v>593.50500000000011</v>
      </c>
      <c r="P394" s="49">
        <v>696.61654200000009</v>
      </c>
      <c r="Q394" s="302">
        <f t="shared" si="5"/>
        <v>1.9689775858735485E-4</v>
      </c>
    </row>
    <row r="395" spans="1:224" ht="48" x14ac:dyDescent="0.25">
      <c r="A395" s="42" t="s">
        <v>471</v>
      </c>
      <c r="B395" s="43" t="s">
        <v>486</v>
      </c>
      <c r="C395" s="45" t="s">
        <v>487</v>
      </c>
      <c r="D395" s="44" t="s">
        <v>488</v>
      </c>
      <c r="E395" s="46" t="s">
        <v>9</v>
      </c>
      <c r="F395" s="46">
        <v>16.38</v>
      </c>
      <c r="G395" s="47">
        <v>25.9</v>
      </c>
      <c r="H395" s="47">
        <v>30.28228</v>
      </c>
      <c r="I395" s="47">
        <v>9.93</v>
      </c>
      <c r="J395" s="47">
        <v>12.245676</v>
      </c>
      <c r="K395" s="47">
        <v>0</v>
      </c>
      <c r="L395" s="47">
        <v>0</v>
      </c>
      <c r="M395" s="48">
        <v>35.83</v>
      </c>
      <c r="N395" s="47">
        <v>42.527956000000003</v>
      </c>
      <c r="O395" s="47">
        <v>586.89539999999988</v>
      </c>
      <c r="P395" s="49">
        <v>696.60791928000003</v>
      </c>
      <c r="Q395" s="302">
        <f t="shared" si="5"/>
        <v>1.9689532138677379E-4</v>
      </c>
    </row>
    <row r="396" spans="1:224" ht="72" x14ac:dyDescent="0.25">
      <c r="A396" s="102" t="s">
        <v>1420</v>
      </c>
      <c r="B396" s="103" t="s">
        <v>1220</v>
      </c>
      <c r="C396" s="110"/>
      <c r="D396" s="105" t="s">
        <v>1221</v>
      </c>
      <c r="E396" s="95" t="s">
        <v>539</v>
      </c>
      <c r="F396" s="97">
        <v>1</v>
      </c>
      <c r="G396" s="241">
        <v>424.50999999999993</v>
      </c>
      <c r="H396" s="242">
        <v>496.33709199999993</v>
      </c>
      <c r="I396" s="241">
        <v>152.34</v>
      </c>
      <c r="J396" s="242">
        <v>187.86568800000001</v>
      </c>
      <c r="K396" s="241">
        <v>0</v>
      </c>
      <c r="L396" s="242">
        <v>0</v>
      </c>
      <c r="M396" s="243">
        <v>576.84999999999991</v>
      </c>
      <c r="N396" s="242">
        <v>684.20277999999996</v>
      </c>
      <c r="O396" s="47">
        <v>576.84999999999991</v>
      </c>
      <c r="P396" s="49">
        <v>684.20277999999996</v>
      </c>
      <c r="Q396" s="302">
        <f t="shared" si="5"/>
        <v>1.933890249210261E-4</v>
      </c>
    </row>
    <row r="397" spans="1:224" ht="36" x14ac:dyDescent="0.2">
      <c r="A397" s="102" t="s">
        <v>1358</v>
      </c>
      <c r="B397" s="103" t="s">
        <v>1085</v>
      </c>
      <c r="C397" s="104"/>
      <c r="D397" s="105" t="s">
        <v>710</v>
      </c>
      <c r="E397" s="95" t="s">
        <v>9</v>
      </c>
      <c r="F397" s="97">
        <v>19.100000000000001</v>
      </c>
      <c r="G397" s="241">
        <v>9.7899999999999991</v>
      </c>
      <c r="H397" s="242">
        <v>11.446467999999999</v>
      </c>
      <c r="I397" s="241">
        <v>19.579999999999998</v>
      </c>
      <c r="J397" s="242">
        <v>24.146055999999998</v>
      </c>
      <c r="K397" s="241">
        <v>0</v>
      </c>
      <c r="L397" s="242">
        <v>0</v>
      </c>
      <c r="M397" s="243">
        <v>29.369999999999997</v>
      </c>
      <c r="N397" s="242">
        <v>35.592523999999997</v>
      </c>
      <c r="O397" s="47">
        <v>560.96699999999998</v>
      </c>
      <c r="P397" s="49">
        <v>679.81720840000003</v>
      </c>
      <c r="Q397" s="302">
        <f t="shared" si="5"/>
        <v>1.9214944881838981E-4</v>
      </c>
      <c r="R397" s="106"/>
      <c r="S397" s="106"/>
      <c r="T397" s="106"/>
      <c r="U397" s="106"/>
      <c r="V397" s="106"/>
      <c r="W397" s="107"/>
      <c r="X397" s="107"/>
      <c r="Y397" s="107"/>
      <c r="Z397" s="107"/>
      <c r="AA397" s="107"/>
      <c r="AB397" s="107"/>
      <c r="AC397" s="107"/>
      <c r="AD397" s="107"/>
      <c r="AE397" s="107"/>
      <c r="AF397" s="107"/>
      <c r="AG397" s="107"/>
      <c r="AH397" s="107"/>
      <c r="AI397" s="107"/>
      <c r="AJ397" s="107"/>
      <c r="AK397" s="107"/>
      <c r="AL397" s="107"/>
      <c r="AM397" s="107"/>
      <c r="AN397" s="107"/>
      <c r="AO397" s="107"/>
      <c r="AP397" s="107"/>
      <c r="AQ397" s="107"/>
      <c r="AR397" s="107"/>
      <c r="AS397" s="107"/>
      <c r="AT397" s="107"/>
      <c r="AU397" s="107"/>
      <c r="AV397" s="107"/>
      <c r="AW397" s="107"/>
      <c r="AX397" s="107"/>
      <c r="AY397" s="107"/>
      <c r="AZ397" s="107"/>
      <c r="BA397" s="107"/>
      <c r="BB397" s="107"/>
      <c r="BC397" s="107"/>
      <c r="BD397" s="107"/>
      <c r="BE397" s="107"/>
      <c r="BF397" s="107"/>
      <c r="BG397" s="107"/>
      <c r="BH397" s="107"/>
      <c r="BI397" s="107"/>
      <c r="BJ397" s="107"/>
      <c r="BK397" s="107"/>
      <c r="BL397" s="107"/>
      <c r="BM397" s="107"/>
      <c r="BN397" s="107"/>
      <c r="BO397" s="107"/>
      <c r="BP397" s="107"/>
      <c r="BQ397" s="107"/>
      <c r="BR397" s="107"/>
      <c r="BS397" s="107"/>
      <c r="BT397" s="107"/>
      <c r="BU397" s="107"/>
      <c r="BV397" s="107"/>
      <c r="BW397" s="107"/>
      <c r="BX397" s="107"/>
      <c r="BY397" s="107"/>
      <c r="BZ397" s="107"/>
      <c r="CA397" s="107"/>
      <c r="CB397" s="107"/>
      <c r="CC397" s="107"/>
      <c r="CD397" s="107"/>
      <c r="CE397" s="107"/>
      <c r="CF397" s="107"/>
      <c r="CG397" s="107"/>
      <c r="CH397" s="107"/>
      <c r="CI397" s="107"/>
      <c r="CJ397" s="107"/>
      <c r="CK397" s="107"/>
      <c r="CL397" s="107"/>
      <c r="CM397" s="107"/>
      <c r="CN397" s="107"/>
      <c r="CO397" s="107"/>
      <c r="CP397" s="107"/>
      <c r="CQ397" s="107"/>
      <c r="CR397" s="107"/>
      <c r="CS397" s="107"/>
      <c r="CT397" s="107"/>
      <c r="CU397" s="107"/>
      <c r="CV397" s="107"/>
      <c r="CW397" s="107"/>
      <c r="CX397" s="107"/>
      <c r="CY397" s="107"/>
      <c r="CZ397" s="107"/>
      <c r="DA397" s="107"/>
      <c r="DB397" s="107"/>
      <c r="DC397" s="107"/>
      <c r="DD397" s="107"/>
      <c r="DE397" s="107"/>
      <c r="DF397" s="107"/>
      <c r="DG397" s="107"/>
      <c r="DH397" s="107"/>
      <c r="DI397" s="107"/>
      <c r="DJ397" s="107"/>
      <c r="DK397" s="107"/>
      <c r="DL397" s="107"/>
      <c r="DM397" s="107"/>
      <c r="DN397" s="107"/>
      <c r="DO397" s="107"/>
      <c r="DP397" s="107"/>
      <c r="DQ397" s="107"/>
      <c r="DR397" s="107"/>
      <c r="DS397" s="107"/>
      <c r="DT397" s="107"/>
      <c r="DU397" s="107"/>
      <c r="DV397" s="107"/>
      <c r="DW397" s="107"/>
      <c r="DX397" s="107"/>
      <c r="DY397" s="107"/>
      <c r="DZ397" s="107"/>
      <c r="EA397" s="107"/>
      <c r="EB397" s="107"/>
      <c r="EC397" s="107"/>
      <c r="ED397" s="107"/>
      <c r="EE397" s="107"/>
      <c r="EF397" s="107"/>
      <c r="EG397" s="107"/>
      <c r="EH397" s="107"/>
      <c r="EI397" s="107"/>
      <c r="EJ397" s="107"/>
      <c r="EK397" s="107"/>
      <c r="EL397" s="107"/>
      <c r="EM397" s="107"/>
      <c r="EN397" s="107"/>
      <c r="EO397" s="107"/>
      <c r="EP397" s="107"/>
      <c r="EQ397" s="107"/>
      <c r="ER397" s="107"/>
      <c r="ES397" s="107"/>
      <c r="ET397" s="107"/>
      <c r="EU397" s="107"/>
      <c r="EV397" s="107"/>
      <c r="EW397" s="107"/>
      <c r="EX397" s="107"/>
      <c r="EY397" s="107"/>
      <c r="EZ397" s="107"/>
      <c r="FA397" s="107"/>
      <c r="FB397" s="107"/>
      <c r="FC397" s="107"/>
      <c r="FD397" s="107"/>
      <c r="FE397" s="107"/>
      <c r="FF397" s="107"/>
      <c r="FG397" s="107"/>
      <c r="FH397" s="107"/>
      <c r="FI397" s="107"/>
      <c r="FJ397" s="107"/>
      <c r="FK397" s="107"/>
      <c r="FL397" s="107"/>
      <c r="FM397" s="107"/>
      <c r="FN397" s="107"/>
      <c r="FO397" s="107"/>
      <c r="FP397" s="107"/>
      <c r="FQ397" s="107"/>
      <c r="FR397" s="107"/>
      <c r="FS397" s="107"/>
      <c r="FT397" s="107"/>
      <c r="FU397" s="107"/>
      <c r="FV397" s="107"/>
      <c r="FW397" s="107"/>
      <c r="FX397" s="107"/>
      <c r="FY397" s="107"/>
      <c r="FZ397" s="107"/>
      <c r="GA397" s="107"/>
      <c r="GB397" s="107"/>
      <c r="GC397" s="107"/>
      <c r="GD397" s="107"/>
      <c r="GE397" s="107"/>
      <c r="GF397" s="107"/>
      <c r="GG397" s="107"/>
      <c r="GH397" s="107"/>
      <c r="GI397" s="107"/>
      <c r="GJ397" s="107"/>
      <c r="GK397" s="107"/>
      <c r="GL397" s="107"/>
      <c r="GM397" s="107"/>
      <c r="GN397" s="107"/>
      <c r="GO397" s="107"/>
      <c r="GP397" s="107"/>
      <c r="GQ397" s="107"/>
      <c r="GR397" s="107"/>
      <c r="GS397" s="107"/>
      <c r="GT397" s="107"/>
      <c r="GU397" s="107"/>
      <c r="GV397" s="107"/>
      <c r="GW397" s="107"/>
      <c r="GX397" s="107"/>
      <c r="GY397" s="107"/>
      <c r="GZ397" s="107"/>
      <c r="HA397" s="107"/>
      <c r="HB397" s="107"/>
      <c r="HC397" s="107"/>
      <c r="HD397" s="107"/>
      <c r="HE397" s="107"/>
      <c r="HF397" s="107"/>
      <c r="HG397" s="107"/>
      <c r="HH397" s="107"/>
      <c r="HI397" s="107"/>
      <c r="HJ397" s="107"/>
      <c r="HK397" s="107"/>
      <c r="HL397" s="107"/>
      <c r="HM397" s="107"/>
      <c r="HN397" s="107"/>
      <c r="HO397" s="107"/>
      <c r="HP397" s="107"/>
    </row>
    <row r="398" spans="1:224" ht="24" x14ac:dyDescent="0.2">
      <c r="A398" s="202" t="s">
        <v>1607</v>
      </c>
      <c r="B398" s="258" t="s">
        <v>909</v>
      </c>
      <c r="C398" s="268"/>
      <c r="D398" s="276" t="s">
        <v>1468</v>
      </c>
      <c r="E398" s="268" t="s">
        <v>42</v>
      </c>
      <c r="F398" s="260">
        <v>2</v>
      </c>
      <c r="G398" s="47">
        <v>266.05</v>
      </c>
      <c r="H398" s="47">
        <v>311.06566000000004</v>
      </c>
      <c r="I398" s="47">
        <v>20.59</v>
      </c>
      <c r="J398" s="47">
        <v>25.391588000000002</v>
      </c>
      <c r="K398" s="47">
        <v>0</v>
      </c>
      <c r="L398" s="47">
        <v>0</v>
      </c>
      <c r="M398" s="48">
        <v>286.64</v>
      </c>
      <c r="N398" s="47">
        <v>336.45724800000005</v>
      </c>
      <c r="O398" s="47">
        <v>573.28</v>
      </c>
      <c r="P398" s="49">
        <v>672.9144960000001</v>
      </c>
      <c r="Q398" s="302">
        <f t="shared" si="5"/>
        <v>1.9019840614600215E-4</v>
      </c>
      <c r="R398" s="106"/>
      <c r="S398" s="106"/>
      <c r="T398" s="106"/>
      <c r="U398" s="106"/>
      <c r="V398" s="106"/>
      <c r="W398" s="106"/>
      <c r="X398" s="106"/>
      <c r="Y398" s="107"/>
      <c r="Z398" s="107"/>
      <c r="AA398" s="107"/>
      <c r="AB398" s="107"/>
      <c r="AC398" s="107"/>
      <c r="AD398" s="107"/>
      <c r="AE398" s="107"/>
      <c r="AF398" s="107"/>
      <c r="AG398" s="107"/>
      <c r="AH398" s="107"/>
      <c r="AI398" s="107"/>
      <c r="AJ398" s="107"/>
      <c r="AK398" s="107"/>
      <c r="AL398" s="107"/>
      <c r="AM398" s="107"/>
      <c r="AN398" s="107"/>
      <c r="AO398" s="107"/>
      <c r="AP398" s="107"/>
      <c r="AQ398" s="107"/>
      <c r="AR398" s="107"/>
      <c r="AS398" s="107"/>
      <c r="AT398" s="107"/>
      <c r="AU398" s="107"/>
      <c r="AV398" s="107"/>
      <c r="AW398" s="107"/>
      <c r="AX398" s="107"/>
      <c r="AY398" s="107"/>
      <c r="AZ398" s="107"/>
      <c r="BA398" s="107"/>
      <c r="BB398" s="107"/>
      <c r="BC398" s="107"/>
      <c r="BD398" s="107"/>
      <c r="BE398" s="107"/>
      <c r="BF398" s="107"/>
      <c r="BG398" s="107"/>
      <c r="BH398" s="107"/>
      <c r="BI398" s="107"/>
      <c r="BJ398" s="107"/>
      <c r="BK398" s="107"/>
      <c r="BL398" s="107"/>
      <c r="BM398" s="107"/>
      <c r="BN398" s="107"/>
      <c r="BO398" s="107"/>
      <c r="BP398" s="107"/>
      <c r="BQ398" s="107"/>
      <c r="BR398" s="107"/>
      <c r="BS398" s="107"/>
      <c r="BT398" s="107"/>
      <c r="BU398" s="107"/>
      <c r="BV398" s="107"/>
      <c r="BW398" s="107"/>
      <c r="BX398" s="107"/>
      <c r="BY398" s="107"/>
      <c r="BZ398" s="107"/>
      <c r="CA398" s="107"/>
      <c r="CB398" s="107"/>
      <c r="CC398" s="107"/>
      <c r="CD398" s="107"/>
      <c r="CE398" s="107"/>
      <c r="CF398" s="107"/>
      <c r="CG398" s="107"/>
      <c r="CH398" s="107"/>
      <c r="CI398" s="107"/>
      <c r="CJ398" s="107"/>
      <c r="CK398" s="107"/>
      <c r="CL398" s="107"/>
      <c r="CM398" s="107"/>
      <c r="CN398" s="107"/>
      <c r="CO398" s="107"/>
      <c r="CP398" s="107"/>
      <c r="CQ398" s="107"/>
      <c r="CR398" s="107"/>
      <c r="CS398" s="107"/>
      <c r="CT398" s="107"/>
      <c r="CU398" s="107"/>
      <c r="CV398" s="107"/>
      <c r="CW398" s="107"/>
      <c r="CX398" s="107"/>
      <c r="CY398" s="107"/>
      <c r="CZ398" s="107"/>
      <c r="DA398" s="107"/>
      <c r="DB398" s="107"/>
      <c r="DC398" s="107"/>
      <c r="DD398" s="107"/>
      <c r="DE398" s="107"/>
      <c r="DF398" s="107"/>
      <c r="DG398" s="107"/>
      <c r="DH398" s="107"/>
      <c r="DI398" s="107"/>
      <c r="DJ398" s="107"/>
      <c r="DK398" s="107"/>
      <c r="DL398" s="107"/>
      <c r="DM398" s="107"/>
      <c r="DN398" s="107"/>
      <c r="DO398" s="107"/>
      <c r="DP398" s="107"/>
      <c r="DQ398" s="107"/>
      <c r="DR398" s="107"/>
      <c r="DS398" s="107"/>
      <c r="DT398" s="107"/>
      <c r="DU398" s="107"/>
      <c r="DV398" s="107"/>
      <c r="DW398" s="107"/>
      <c r="DX398" s="107"/>
      <c r="DY398" s="107"/>
      <c r="DZ398" s="107"/>
      <c r="EA398" s="107"/>
      <c r="EB398" s="107"/>
      <c r="EC398" s="107"/>
      <c r="ED398" s="107"/>
      <c r="EE398" s="107"/>
      <c r="EF398" s="107"/>
      <c r="EG398" s="107"/>
      <c r="EH398" s="107"/>
      <c r="EI398" s="107"/>
      <c r="EJ398" s="107"/>
      <c r="EK398" s="107"/>
      <c r="EL398" s="107"/>
      <c r="EM398" s="107"/>
      <c r="EN398" s="107"/>
      <c r="EO398" s="107"/>
      <c r="EP398" s="107"/>
      <c r="EQ398" s="107"/>
      <c r="ER398" s="107"/>
      <c r="ES398" s="107"/>
      <c r="ET398" s="107"/>
      <c r="EU398" s="107"/>
      <c r="EV398" s="107"/>
      <c r="EW398" s="107"/>
      <c r="EX398" s="107"/>
      <c r="EY398" s="107"/>
      <c r="EZ398" s="107"/>
      <c r="FA398" s="107"/>
      <c r="FB398" s="107"/>
      <c r="FC398" s="107"/>
      <c r="FD398" s="107"/>
      <c r="FE398" s="107"/>
      <c r="FF398" s="107"/>
      <c r="FG398" s="107"/>
      <c r="FH398" s="107"/>
      <c r="FI398" s="107"/>
      <c r="FJ398" s="107"/>
      <c r="FK398" s="107"/>
      <c r="FL398" s="107"/>
      <c r="FM398" s="107"/>
      <c r="FN398" s="107"/>
      <c r="FO398" s="107"/>
      <c r="FP398" s="107"/>
      <c r="FQ398" s="107"/>
      <c r="FR398" s="107"/>
      <c r="FS398" s="107"/>
      <c r="FT398" s="107"/>
      <c r="FU398" s="107"/>
      <c r="FV398" s="107"/>
      <c r="FW398" s="107"/>
      <c r="FX398" s="107"/>
      <c r="FY398" s="107"/>
      <c r="FZ398" s="107"/>
      <c r="GA398" s="107"/>
      <c r="GB398" s="107"/>
      <c r="GC398" s="107"/>
      <c r="GD398" s="107"/>
      <c r="GE398" s="107"/>
      <c r="GF398" s="107"/>
      <c r="GG398" s="107"/>
      <c r="GH398" s="107"/>
      <c r="GI398" s="107"/>
      <c r="GJ398" s="107"/>
      <c r="GK398" s="107"/>
      <c r="GL398" s="107"/>
      <c r="GM398" s="107"/>
      <c r="GN398" s="107"/>
      <c r="GO398" s="107"/>
      <c r="GP398" s="107"/>
      <c r="GQ398" s="107"/>
      <c r="GR398" s="107"/>
      <c r="GS398" s="107"/>
      <c r="GT398" s="107"/>
      <c r="GU398" s="107"/>
      <c r="GV398" s="107"/>
      <c r="GW398" s="107"/>
      <c r="GX398" s="107"/>
      <c r="GY398" s="107"/>
      <c r="GZ398" s="107"/>
      <c r="HA398" s="107"/>
      <c r="HB398" s="107"/>
      <c r="HC398" s="107"/>
      <c r="HD398" s="107"/>
      <c r="HE398" s="107"/>
      <c r="HF398" s="107"/>
      <c r="HG398" s="107"/>
      <c r="HH398" s="107"/>
      <c r="HI398" s="107"/>
      <c r="HJ398" s="107"/>
      <c r="HK398" s="107"/>
      <c r="HL398" s="107"/>
      <c r="HM398" s="107"/>
      <c r="HN398" s="107"/>
      <c r="HO398" s="107"/>
      <c r="HP398" s="107"/>
    </row>
    <row r="399" spans="1:224" ht="60" x14ac:dyDescent="0.25">
      <c r="A399" s="102" t="s">
        <v>521</v>
      </c>
      <c r="B399" s="103" t="s">
        <v>1183</v>
      </c>
      <c r="C399" s="110"/>
      <c r="D399" s="105" t="s">
        <v>697</v>
      </c>
      <c r="E399" s="95" t="s">
        <v>539</v>
      </c>
      <c r="F399" s="97">
        <v>2</v>
      </c>
      <c r="G399" s="241">
        <v>213.95000000000005</v>
      </c>
      <c r="H399" s="242">
        <v>250.15034000000006</v>
      </c>
      <c r="I399" s="241">
        <v>69.33</v>
      </c>
      <c r="J399" s="242">
        <v>85.49775600000001</v>
      </c>
      <c r="K399" s="241">
        <v>0</v>
      </c>
      <c r="L399" s="242">
        <v>0</v>
      </c>
      <c r="M399" s="243">
        <v>283.28000000000003</v>
      </c>
      <c r="N399" s="242">
        <v>335.64809600000007</v>
      </c>
      <c r="O399" s="47">
        <v>566.56000000000006</v>
      </c>
      <c r="P399" s="49">
        <v>671.29619200000013</v>
      </c>
      <c r="Q399" s="302">
        <f t="shared" ref="Q399:Q462" si="6">P399/$P$13</f>
        <v>1.8974099462746696E-4</v>
      </c>
    </row>
    <row r="400" spans="1:224" ht="36" x14ac:dyDescent="0.25">
      <c r="A400" s="102" t="s">
        <v>1366</v>
      </c>
      <c r="B400" s="103" t="s">
        <v>1098</v>
      </c>
      <c r="C400" s="110"/>
      <c r="D400" s="105" t="s">
        <v>1099</v>
      </c>
      <c r="E400" s="95" t="s">
        <v>42</v>
      </c>
      <c r="F400" s="97">
        <v>4</v>
      </c>
      <c r="G400" s="241">
        <v>136.85</v>
      </c>
      <c r="H400" s="242">
        <v>160.00502</v>
      </c>
      <c r="I400" s="241">
        <v>3.5199999999999996</v>
      </c>
      <c r="J400" s="242">
        <v>4.3408639999999998</v>
      </c>
      <c r="K400" s="241">
        <v>0</v>
      </c>
      <c r="L400" s="242">
        <v>0</v>
      </c>
      <c r="M400" s="243">
        <v>140.37</v>
      </c>
      <c r="N400" s="242">
        <v>164.34588400000001</v>
      </c>
      <c r="O400" s="47">
        <v>561.48</v>
      </c>
      <c r="P400" s="49">
        <v>657.38353600000005</v>
      </c>
      <c r="Q400" s="302">
        <f t="shared" si="6"/>
        <v>1.858086005236288E-4</v>
      </c>
    </row>
    <row r="401" spans="1:224" ht="24" x14ac:dyDescent="0.2">
      <c r="A401" s="202" t="s">
        <v>1729</v>
      </c>
      <c r="B401" s="258" t="s">
        <v>1028</v>
      </c>
      <c r="C401" s="268" t="s">
        <v>1029</v>
      </c>
      <c r="D401" s="277" t="s">
        <v>1043</v>
      </c>
      <c r="E401" s="268" t="s">
        <v>42</v>
      </c>
      <c r="F401" s="260">
        <v>7</v>
      </c>
      <c r="G401" s="47">
        <v>64.7</v>
      </c>
      <c r="H401" s="47">
        <v>75.647240000000011</v>
      </c>
      <c r="I401" s="47">
        <v>13.29</v>
      </c>
      <c r="J401" s="47">
        <v>16.389227999999999</v>
      </c>
      <c r="K401" s="47">
        <v>0</v>
      </c>
      <c r="L401" s="47">
        <v>0</v>
      </c>
      <c r="M401" s="48">
        <v>77.990000000000009</v>
      </c>
      <c r="N401" s="47">
        <v>92.036468000000013</v>
      </c>
      <c r="O401" s="47">
        <v>545.93000000000006</v>
      </c>
      <c r="P401" s="49">
        <v>644.25527600000009</v>
      </c>
      <c r="Q401" s="302">
        <f t="shared" si="6"/>
        <v>1.8209791492789109E-4</v>
      </c>
      <c r="R401" s="106"/>
      <c r="S401" s="106"/>
      <c r="T401" s="106"/>
      <c r="U401" s="106"/>
      <c r="V401" s="106"/>
      <c r="W401" s="106"/>
      <c r="X401" s="106"/>
      <c r="Y401" s="107"/>
      <c r="Z401" s="107"/>
      <c r="AA401" s="107"/>
      <c r="AB401" s="107"/>
      <c r="AC401" s="107"/>
      <c r="AD401" s="107"/>
      <c r="AE401" s="107"/>
      <c r="AF401" s="107"/>
      <c r="AG401" s="107"/>
      <c r="AH401" s="107"/>
      <c r="AI401" s="107"/>
      <c r="AJ401" s="107"/>
      <c r="AK401" s="107"/>
      <c r="AL401" s="107"/>
      <c r="AM401" s="107"/>
      <c r="AN401" s="107"/>
      <c r="AO401" s="107"/>
      <c r="AP401" s="107"/>
      <c r="AQ401" s="107"/>
      <c r="AR401" s="107"/>
      <c r="AS401" s="107"/>
      <c r="AT401" s="107"/>
      <c r="AU401" s="107"/>
      <c r="AV401" s="107"/>
      <c r="AW401" s="107"/>
      <c r="AX401" s="107"/>
      <c r="AY401" s="107"/>
      <c r="AZ401" s="107"/>
      <c r="BA401" s="107"/>
      <c r="BB401" s="107"/>
      <c r="BC401" s="107"/>
      <c r="BD401" s="107"/>
      <c r="BE401" s="107"/>
      <c r="BF401" s="107"/>
      <c r="BG401" s="107"/>
      <c r="BH401" s="107"/>
      <c r="BI401" s="107"/>
      <c r="BJ401" s="107"/>
      <c r="BK401" s="107"/>
      <c r="BL401" s="107"/>
      <c r="BM401" s="107"/>
      <c r="BN401" s="107"/>
      <c r="BO401" s="107"/>
      <c r="BP401" s="107"/>
      <c r="BQ401" s="107"/>
      <c r="BR401" s="107"/>
      <c r="BS401" s="107"/>
      <c r="BT401" s="107"/>
      <c r="BU401" s="107"/>
      <c r="BV401" s="107"/>
      <c r="BW401" s="107"/>
      <c r="BX401" s="107"/>
      <c r="BY401" s="107"/>
      <c r="BZ401" s="107"/>
      <c r="CA401" s="107"/>
      <c r="CB401" s="107"/>
      <c r="CC401" s="107"/>
      <c r="CD401" s="107"/>
      <c r="CE401" s="107"/>
      <c r="CF401" s="107"/>
      <c r="CG401" s="107"/>
      <c r="CH401" s="107"/>
      <c r="CI401" s="107"/>
      <c r="CJ401" s="107"/>
      <c r="CK401" s="107"/>
      <c r="CL401" s="107"/>
      <c r="CM401" s="107"/>
      <c r="CN401" s="107"/>
      <c r="CO401" s="107"/>
      <c r="CP401" s="107"/>
      <c r="CQ401" s="107"/>
      <c r="CR401" s="107"/>
      <c r="CS401" s="107"/>
      <c r="CT401" s="107"/>
      <c r="CU401" s="107"/>
      <c r="CV401" s="107"/>
      <c r="CW401" s="107"/>
      <c r="CX401" s="107"/>
      <c r="CY401" s="107"/>
      <c r="CZ401" s="107"/>
      <c r="DA401" s="107"/>
      <c r="DB401" s="107"/>
      <c r="DC401" s="107"/>
      <c r="DD401" s="107"/>
      <c r="DE401" s="107"/>
      <c r="DF401" s="107"/>
      <c r="DG401" s="107"/>
      <c r="DH401" s="107"/>
      <c r="DI401" s="107"/>
      <c r="DJ401" s="107"/>
      <c r="DK401" s="107"/>
      <c r="DL401" s="107"/>
      <c r="DM401" s="107"/>
      <c r="DN401" s="107"/>
      <c r="DO401" s="107"/>
      <c r="DP401" s="107"/>
      <c r="DQ401" s="107"/>
      <c r="DR401" s="107"/>
      <c r="DS401" s="107"/>
      <c r="DT401" s="107"/>
      <c r="DU401" s="107"/>
      <c r="DV401" s="107"/>
      <c r="DW401" s="107"/>
      <c r="DX401" s="107"/>
      <c r="DY401" s="107"/>
      <c r="DZ401" s="107"/>
      <c r="EA401" s="107"/>
      <c r="EB401" s="107"/>
      <c r="EC401" s="107"/>
      <c r="ED401" s="107"/>
      <c r="EE401" s="107"/>
      <c r="EF401" s="107"/>
      <c r="EG401" s="107"/>
      <c r="EH401" s="107"/>
      <c r="EI401" s="107"/>
      <c r="EJ401" s="107"/>
      <c r="EK401" s="107"/>
      <c r="EL401" s="107"/>
      <c r="EM401" s="107"/>
      <c r="EN401" s="107"/>
      <c r="EO401" s="107"/>
      <c r="EP401" s="107"/>
      <c r="EQ401" s="107"/>
      <c r="ER401" s="107"/>
      <c r="ES401" s="107"/>
      <c r="ET401" s="107"/>
      <c r="EU401" s="107"/>
      <c r="EV401" s="107"/>
      <c r="EW401" s="107"/>
      <c r="EX401" s="107"/>
      <c r="EY401" s="107"/>
      <c r="EZ401" s="107"/>
      <c r="FA401" s="107"/>
      <c r="FB401" s="107"/>
      <c r="FC401" s="107"/>
      <c r="FD401" s="107"/>
      <c r="FE401" s="107"/>
      <c r="FF401" s="107"/>
      <c r="FG401" s="107"/>
      <c r="FH401" s="107"/>
      <c r="FI401" s="107"/>
      <c r="FJ401" s="107"/>
      <c r="FK401" s="107"/>
      <c r="FL401" s="107"/>
      <c r="FM401" s="107"/>
      <c r="FN401" s="107"/>
      <c r="FO401" s="107"/>
      <c r="FP401" s="107"/>
      <c r="FQ401" s="107"/>
      <c r="FR401" s="107"/>
      <c r="FS401" s="107"/>
      <c r="FT401" s="107"/>
      <c r="FU401" s="107"/>
      <c r="FV401" s="107"/>
      <c r="FW401" s="107"/>
      <c r="FX401" s="107"/>
      <c r="FY401" s="107"/>
      <c r="FZ401" s="107"/>
      <c r="GA401" s="107"/>
      <c r="GB401" s="107"/>
      <c r="GC401" s="107"/>
      <c r="GD401" s="107"/>
      <c r="GE401" s="107"/>
      <c r="GF401" s="107"/>
      <c r="GG401" s="107"/>
      <c r="GH401" s="107"/>
      <c r="GI401" s="107"/>
      <c r="GJ401" s="107"/>
      <c r="GK401" s="107"/>
      <c r="GL401" s="107"/>
      <c r="GM401" s="107"/>
      <c r="GN401" s="107"/>
      <c r="GO401" s="107"/>
      <c r="GP401" s="107"/>
      <c r="GQ401" s="107"/>
      <c r="GR401" s="107"/>
      <c r="GS401" s="107"/>
      <c r="GT401" s="107"/>
      <c r="GU401" s="107"/>
      <c r="GV401" s="107"/>
      <c r="GW401" s="107"/>
      <c r="GX401" s="107"/>
      <c r="GY401" s="107"/>
      <c r="GZ401" s="107"/>
      <c r="HA401" s="107"/>
      <c r="HB401" s="107"/>
      <c r="HC401" s="107"/>
      <c r="HD401" s="107"/>
      <c r="HE401" s="107"/>
      <c r="HF401" s="107"/>
      <c r="HG401" s="107"/>
      <c r="HH401" s="107"/>
      <c r="HI401" s="107"/>
      <c r="HJ401" s="107"/>
      <c r="HK401" s="107"/>
      <c r="HL401" s="107"/>
      <c r="HM401" s="107"/>
      <c r="HN401" s="107"/>
      <c r="HO401" s="107"/>
      <c r="HP401" s="107"/>
    </row>
    <row r="402" spans="1:224" ht="24" x14ac:dyDescent="0.2">
      <c r="A402" s="102" t="s">
        <v>735</v>
      </c>
      <c r="B402" s="103" t="s">
        <v>1143</v>
      </c>
      <c r="C402" s="104"/>
      <c r="D402" s="105" t="s">
        <v>693</v>
      </c>
      <c r="E402" s="95" t="s">
        <v>42</v>
      </c>
      <c r="F402" s="97">
        <v>48</v>
      </c>
      <c r="G402" s="241">
        <v>7.1800000000000006</v>
      </c>
      <c r="H402" s="242">
        <v>8.3948560000000008</v>
      </c>
      <c r="I402" s="241">
        <v>3.91</v>
      </c>
      <c r="J402" s="242">
        <v>4.8218120000000004</v>
      </c>
      <c r="K402" s="241">
        <v>0</v>
      </c>
      <c r="L402" s="242">
        <v>0</v>
      </c>
      <c r="M402" s="243">
        <v>11.09</v>
      </c>
      <c r="N402" s="242">
        <v>13.216668000000002</v>
      </c>
      <c r="O402" s="47">
        <v>532.31999999999994</v>
      </c>
      <c r="P402" s="49">
        <v>634.40006400000016</v>
      </c>
      <c r="Q402" s="302">
        <f t="shared" si="6"/>
        <v>1.7931235208777812E-4</v>
      </c>
      <c r="R402" s="106"/>
      <c r="S402" s="106"/>
      <c r="T402" s="106"/>
      <c r="U402" s="106"/>
      <c r="V402" s="106"/>
      <c r="W402" s="107"/>
      <c r="X402" s="107"/>
      <c r="Y402" s="107"/>
      <c r="Z402" s="107"/>
      <c r="AA402" s="107"/>
      <c r="AB402" s="107"/>
      <c r="AC402" s="107"/>
      <c r="AD402" s="107"/>
      <c r="AE402" s="107"/>
      <c r="AF402" s="107"/>
      <c r="AG402" s="107"/>
      <c r="AH402" s="107"/>
      <c r="AI402" s="107"/>
      <c r="AJ402" s="107"/>
      <c r="AK402" s="107"/>
      <c r="AL402" s="107"/>
      <c r="AM402" s="107"/>
      <c r="AN402" s="107"/>
      <c r="AO402" s="107"/>
      <c r="AP402" s="107"/>
      <c r="AQ402" s="107"/>
      <c r="AR402" s="107"/>
      <c r="AS402" s="107"/>
      <c r="AT402" s="107"/>
      <c r="AU402" s="107"/>
      <c r="AV402" s="107"/>
      <c r="AW402" s="107"/>
      <c r="AX402" s="107"/>
      <c r="AY402" s="107"/>
      <c r="AZ402" s="107"/>
      <c r="BA402" s="107"/>
      <c r="BB402" s="107"/>
      <c r="BC402" s="107"/>
      <c r="BD402" s="107"/>
      <c r="BE402" s="107"/>
      <c r="BF402" s="107"/>
      <c r="BG402" s="107"/>
      <c r="BH402" s="107"/>
      <c r="BI402" s="107"/>
      <c r="BJ402" s="107"/>
      <c r="BK402" s="107"/>
      <c r="BL402" s="107"/>
      <c r="BM402" s="107"/>
      <c r="BN402" s="107"/>
      <c r="BO402" s="107"/>
      <c r="BP402" s="107"/>
      <c r="BQ402" s="107"/>
      <c r="BR402" s="107"/>
      <c r="BS402" s="107"/>
      <c r="BT402" s="107"/>
      <c r="BU402" s="107"/>
      <c r="BV402" s="107"/>
      <c r="BW402" s="107"/>
      <c r="BX402" s="107"/>
      <c r="BY402" s="107"/>
      <c r="BZ402" s="107"/>
      <c r="CA402" s="107"/>
      <c r="CB402" s="107"/>
      <c r="CC402" s="107"/>
      <c r="CD402" s="107"/>
      <c r="CE402" s="107"/>
      <c r="CF402" s="107"/>
      <c r="CG402" s="107"/>
      <c r="CH402" s="107"/>
      <c r="CI402" s="107"/>
      <c r="CJ402" s="107"/>
      <c r="CK402" s="107"/>
      <c r="CL402" s="107"/>
      <c r="CM402" s="107"/>
      <c r="CN402" s="107"/>
      <c r="CO402" s="107"/>
      <c r="CP402" s="107"/>
      <c r="CQ402" s="107"/>
      <c r="CR402" s="107"/>
      <c r="CS402" s="107"/>
      <c r="CT402" s="107"/>
      <c r="CU402" s="107"/>
      <c r="CV402" s="107"/>
      <c r="CW402" s="107"/>
      <c r="CX402" s="107"/>
      <c r="CY402" s="107"/>
      <c r="CZ402" s="107"/>
      <c r="DA402" s="107"/>
      <c r="DB402" s="107"/>
      <c r="DC402" s="107"/>
      <c r="DD402" s="107"/>
      <c r="DE402" s="107"/>
      <c r="DF402" s="107"/>
      <c r="DG402" s="107"/>
      <c r="DH402" s="107"/>
      <c r="DI402" s="107"/>
      <c r="DJ402" s="107"/>
      <c r="DK402" s="107"/>
      <c r="DL402" s="107"/>
      <c r="DM402" s="107"/>
      <c r="DN402" s="107"/>
      <c r="DO402" s="107"/>
      <c r="DP402" s="107"/>
      <c r="DQ402" s="107"/>
      <c r="DR402" s="107"/>
      <c r="DS402" s="107"/>
      <c r="DT402" s="107"/>
      <c r="DU402" s="107"/>
      <c r="DV402" s="107"/>
      <c r="DW402" s="107"/>
      <c r="DX402" s="107"/>
      <c r="DY402" s="107"/>
      <c r="DZ402" s="107"/>
      <c r="EA402" s="107"/>
      <c r="EB402" s="107"/>
      <c r="EC402" s="107"/>
      <c r="ED402" s="107"/>
      <c r="EE402" s="107"/>
      <c r="EF402" s="107"/>
      <c r="EG402" s="107"/>
      <c r="EH402" s="107"/>
      <c r="EI402" s="107"/>
      <c r="EJ402" s="107"/>
      <c r="EK402" s="107"/>
      <c r="EL402" s="107"/>
      <c r="EM402" s="107"/>
      <c r="EN402" s="107"/>
      <c r="EO402" s="107"/>
      <c r="EP402" s="107"/>
      <c r="EQ402" s="107"/>
      <c r="ER402" s="107"/>
      <c r="ES402" s="107"/>
      <c r="ET402" s="107"/>
      <c r="EU402" s="107"/>
      <c r="EV402" s="107"/>
      <c r="EW402" s="107"/>
      <c r="EX402" s="107"/>
      <c r="EY402" s="107"/>
      <c r="EZ402" s="107"/>
      <c r="FA402" s="107"/>
      <c r="FB402" s="107"/>
      <c r="FC402" s="107"/>
      <c r="FD402" s="107"/>
      <c r="FE402" s="107"/>
      <c r="FF402" s="107"/>
      <c r="FG402" s="107"/>
      <c r="FH402" s="107"/>
      <c r="FI402" s="107"/>
      <c r="FJ402" s="107"/>
      <c r="FK402" s="107"/>
      <c r="FL402" s="107"/>
      <c r="FM402" s="107"/>
      <c r="FN402" s="107"/>
      <c r="FO402" s="107"/>
      <c r="FP402" s="107"/>
      <c r="FQ402" s="107"/>
      <c r="FR402" s="107"/>
      <c r="FS402" s="107"/>
      <c r="FT402" s="107"/>
      <c r="FU402" s="107"/>
      <c r="FV402" s="107"/>
      <c r="FW402" s="107"/>
      <c r="FX402" s="107"/>
      <c r="FY402" s="107"/>
      <c r="FZ402" s="107"/>
      <c r="GA402" s="107"/>
      <c r="GB402" s="107"/>
      <c r="GC402" s="107"/>
      <c r="GD402" s="107"/>
      <c r="GE402" s="107"/>
      <c r="GF402" s="107"/>
      <c r="GG402" s="107"/>
      <c r="GH402" s="107"/>
      <c r="GI402" s="107"/>
      <c r="GJ402" s="107"/>
      <c r="GK402" s="107"/>
      <c r="GL402" s="107"/>
      <c r="GM402" s="107"/>
      <c r="GN402" s="107"/>
      <c r="GO402" s="107"/>
      <c r="GP402" s="107"/>
      <c r="GQ402" s="107"/>
      <c r="GR402" s="107"/>
      <c r="GS402" s="107"/>
      <c r="GT402" s="107"/>
      <c r="GU402" s="107"/>
      <c r="GV402" s="107"/>
      <c r="GW402" s="107"/>
      <c r="GX402" s="107"/>
      <c r="GY402" s="107"/>
      <c r="GZ402" s="107"/>
      <c r="HA402" s="107"/>
      <c r="HB402" s="107"/>
      <c r="HC402" s="107"/>
      <c r="HD402" s="107"/>
      <c r="HE402" s="107"/>
      <c r="HF402" s="107"/>
      <c r="HG402" s="107"/>
      <c r="HH402" s="107"/>
      <c r="HI402" s="107"/>
      <c r="HJ402" s="107"/>
      <c r="HK402" s="107"/>
      <c r="HL402" s="107"/>
      <c r="HM402" s="107"/>
      <c r="HN402" s="107"/>
      <c r="HO402" s="107"/>
      <c r="HP402" s="107"/>
    </row>
    <row r="403" spans="1:224" ht="36" x14ac:dyDescent="0.25">
      <c r="A403" s="102" t="s">
        <v>514</v>
      </c>
      <c r="B403" s="103" t="s">
        <v>1149</v>
      </c>
      <c r="C403" s="110"/>
      <c r="D403" s="105" t="s">
        <v>1084</v>
      </c>
      <c r="E403" s="95" t="s">
        <v>9</v>
      </c>
      <c r="F403" s="97">
        <v>8.8000000000000007</v>
      </c>
      <c r="G403" s="241">
        <v>32.75</v>
      </c>
      <c r="H403" s="242">
        <v>38.2913</v>
      </c>
      <c r="I403" s="241">
        <v>26.509999999999998</v>
      </c>
      <c r="J403" s="242">
        <v>32.692132000000001</v>
      </c>
      <c r="K403" s="241">
        <v>0</v>
      </c>
      <c r="L403" s="242">
        <v>0</v>
      </c>
      <c r="M403" s="243">
        <v>59.26</v>
      </c>
      <c r="N403" s="242">
        <v>70.983431999999993</v>
      </c>
      <c r="O403" s="47">
        <v>521.48800000000006</v>
      </c>
      <c r="P403" s="49">
        <v>624.65420159999996</v>
      </c>
      <c r="Q403" s="302">
        <f t="shared" si="6"/>
        <v>1.7655769676972968E-4</v>
      </c>
    </row>
    <row r="404" spans="1:224" s="113" customFormat="1" ht="48" x14ac:dyDescent="0.2">
      <c r="A404" s="131" t="s">
        <v>1012</v>
      </c>
      <c r="B404" s="80" t="s">
        <v>1507</v>
      </c>
      <c r="C404" s="58" t="s">
        <v>1508</v>
      </c>
      <c r="D404" s="136" t="s">
        <v>1509</v>
      </c>
      <c r="E404" s="137" t="s">
        <v>42</v>
      </c>
      <c r="F404" s="46">
        <v>17</v>
      </c>
      <c r="G404" s="47">
        <v>26.779999999999998</v>
      </c>
      <c r="H404" s="47">
        <v>31.311175999999996</v>
      </c>
      <c r="I404" s="47">
        <v>3.89</v>
      </c>
      <c r="J404" s="47">
        <v>4.7971480000000009</v>
      </c>
      <c r="K404" s="47">
        <v>0</v>
      </c>
      <c r="L404" s="47">
        <v>0</v>
      </c>
      <c r="M404" s="48">
        <v>30.669999999999998</v>
      </c>
      <c r="N404" s="47">
        <v>36.108323999999996</v>
      </c>
      <c r="O404" s="47">
        <v>521.39</v>
      </c>
      <c r="P404" s="49">
        <v>613.84150799999998</v>
      </c>
      <c r="Q404" s="302">
        <f t="shared" si="6"/>
        <v>1.7350150300203727E-4</v>
      </c>
    </row>
    <row r="405" spans="1:224" s="113" customFormat="1" ht="24" x14ac:dyDescent="0.2">
      <c r="A405" s="42" t="s">
        <v>1697</v>
      </c>
      <c r="B405" s="45" t="s">
        <v>582</v>
      </c>
      <c r="C405" s="58" t="s">
        <v>583</v>
      </c>
      <c r="D405" s="59" t="s">
        <v>584</v>
      </c>
      <c r="E405" s="73" t="s">
        <v>9</v>
      </c>
      <c r="F405" s="46">
        <v>28</v>
      </c>
      <c r="G405" s="47">
        <v>12.869802053846154</v>
      </c>
      <c r="H405" s="47">
        <v>15.047372561356923</v>
      </c>
      <c r="I405" s="47">
        <v>5.54</v>
      </c>
      <c r="J405" s="47">
        <v>6.8319280000000004</v>
      </c>
      <c r="K405" s="47">
        <v>0</v>
      </c>
      <c r="L405" s="47">
        <v>0</v>
      </c>
      <c r="M405" s="48">
        <v>18.409802053846153</v>
      </c>
      <c r="N405" s="47">
        <v>21.879300561356924</v>
      </c>
      <c r="O405" s="47">
        <v>515.47445750769225</v>
      </c>
      <c r="P405" s="49">
        <v>612.62041571799386</v>
      </c>
      <c r="Q405" s="302">
        <f t="shared" si="6"/>
        <v>1.7315636285841532E-4</v>
      </c>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c r="BD405" s="41"/>
      <c r="BE405" s="41"/>
      <c r="BF405" s="41"/>
      <c r="BG405" s="41"/>
      <c r="BH405" s="41"/>
      <c r="BI405" s="41"/>
      <c r="BJ405" s="41"/>
      <c r="BK405" s="41"/>
      <c r="BL405" s="41"/>
      <c r="BM405" s="41"/>
      <c r="BN405" s="41"/>
      <c r="BO405" s="41"/>
      <c r="BP405" s="41"/>
      <c r="BQ405" s="41"/>
      <c r="BR405" s="41"/>
      <c r="BS405" s="41"/>
      <c r="BT405" s="41"/>
      <c r="BU405" s="41"/>
      <c r="BV405" s="41"/>
      <c r="BW405" s="41"/>
      <c r="BX405" s="41"/>
      <c r="BY405" s="41"/>
      <c r="BZ405" s="41"/>
      <c r="CA405" s="41"/>
      <c r="CB405" s="41"/>
      <c r="CC405" s="41"/>
      <c r="CD405" s="41"/>
      <c r="CE405" s="41"/>
      <c r="CF405" s="41"/>
      <c r="CG405" s="41"/>
      <c r="CH405" s="41"/>
      <c r="CI405" s="41"/>
      <c r="CJ405" s="41"/>
      <c r="CK405" s="41"/>
      <c r="CL405" s="41"/>
      <c r="CM405" s="41"/>
      <c r="CN405" s="41"/>
      <c r="CO405" s="41"/>
      <c r="CP405" s="41"/>
      <c r="CQ405" s="41"/>
      <c r="CR405" s="41"/>
      <c r="CS405" s="41"/>
      <c r="CT405" s="41"/>
      <c r="CU405" s="41"/>
      <c r="CV405" s="41"/>
      <c r="CW405" s="41"/>
      <c r="CX405" s="41"/>
      <c r="CY405" s="41"/>
      <c r="CZ405" s="41"/>
      <c r="DA405" s="41"/>
      <c r="DB405" s="41"/>
      <c r="DC405" s="41"/>
      <c r="DD405" s="41"/>
      <c r="DE405" s="41"/>
      <c r="DF405" s="41"/>
      <c r="DG405" s="41"/>
      <c r="DH405" s="41"/>
      <c r="DI405" s="41"/>
      <c r="DJ405" s="41"/>
      <c r="DK405" s="41"/>
      <c r="DL405" s="41"/>
      <c r="DM405" s="41"/>
      <c r="DN405" s="41"/>
      <c r="DO405" s="41"/>
      <c r="DP405" s="41"/>
      <c r="DQ405" s="41"/>
      <c r="DR405" s="41"/>
      <c r="DS405" s="41"/>
      <c r="DT405" s="41"/>
      <c r="DU405" s="41"/>
      <c r="DV405" s="41"/>
      <c r="DW405" s="41"/>
      <c r="DX405" s="41"/>
      <c r="DY405" s="41"/>
      <c r="DZ405" s="41"/>
      <c r="EA405" s="41"/>
      <c r="EB405" s="41"/>
      <c r="EC405" s="41"/>
      <c r="ED405" s="41"/>
      <c r="EE405" s="41"/>
      <c r="EF405" s="41"/>
      <c r="EG405" s="41"/>
      <c r="EH405" s="41"/>
      <c r="EI405" s="41"/>
      <c r="EJ405" s="41"/>
      <c r="EK405" s="41"/>
      <c r="EL405" s="41"/>
      <c r="EM405" s="41"/>
      <c r="EN405" s="41"/>
      <c r="EO405" s="41"/>
      <c r="EP405" s="41"/>
      <c r="EQ405" s="41"/>
      <c r="ER405" s="41"/>
      <c r="ES405" s="41"/>
      <c r="ET405" s="41"/>
      <c r="EU405" s="41"/>
      <c r="EV405" s="41"/>
      <c r="EW405" s="41"/>
      <c r="EX405" s="41"/>
      <c r="EY405" s="41"/>
      <c r="EZ405" s="41"/>
      <c r="FA405" s="41"/>
      <c r="FB405" s="41"/>
      <c r="FC405" s="41"/>
      <c r="FD405" s="41"/>
      <c r="FE405" s="41"/>
      <c r="FF405" s="41"/>
      <c r="FG405" s="41"/>
      <c r="FH405" s="41"/>
      <c r="FI405" s="41"/>
      <c r="FJ405" s="41"/>
      <c r="FK405" s="41"/>
      <c r="FL405" s="41"/>
      <c r="FM405" s="41"/>
      <c r="FN405" s="41"/>
      <c r="FO405" s="41"/>
      <c r="FP405" s="41"/>
      <c r="FQ405" s="41"/>
      <c r="FR405" s="41"/>
      <c r="FS405" s="41"/>
      <c r="FT405" s="41"/>
      <c r="FU405" s="41"/>
      <c r="FV405" s="41"/>
      <c r="FW405" s="41"/>
      <c r="FX405" s="41"/>
      <c r="FY405" s="41"/>
      <c r="FZ405" s="41"/>
      <c r="GA405" s="41"/>
      <c r="GB405" s="41"/>
      <c r="GC405" s="41"/>
      <c r="GD405" s="41"/>
      <c r="GE405" s="41"/>
      <c r="GF405" s="41"/>
      <c r="GG405" s="41"/>
      <c r="GH405" s="41"/>
      <c r="GI405" s="41"/>
      <c r="GJ405" s="41"/>
      <c r="GK405" s="41"/>
      <c r="GL405" s="41"/>
      <c r="GM405" s="41"/>
      <c r="GN405" s="41"/>
      <c r="GO405" s="41"/>
      <c r="GP405" s="41"/>
      <c r="GQ405" s="41"/>
      <c r="GR405" s="41"/>
      <c r="GS405" s="41"/>
      <c r="GT405" s="41"/>
      <c r="GU405" s="41"/>
      <c r="GV405" s="41"/>
      <c r="GW405" s="41"/>
      <c r="GX405" s="41"/>
      <c r="GY405" s="41"/>
      <c r="GZ405" s="41"/>
      <c r="HA405" s="41"/>
      <c r="HB405" s="41"/>
      <c r="HC405" s="41"/>
      <c r="HD405" s="41"/>
      <c r="HE405" s="41"/>
      <c r="HF405" s="41"/>
      <c r="HG405" s="41"/>
      <c r="HH405" s="41"/>
      <c r="HI405" s="41"/>
      <c r="HJ405" s="41"/>
      <c r="HK405" s="41"/>
      <c r="HL405" s="41"/>
      <c r="HM405" s="41"/>
      <c r="HN405" s="41"/>
      <c r="HO405" s="41"/>
      <c r="HP405" s="41"/>
    </row>
    <row r="406" spans="1:224" s="113" customFormat="1" ht="15" x14ac:dyDescent="0.2">
      <c r="A406" s="42" t="s">
        <v>1665</v>
      </c>
      <c r="B406" s="45" t="s">
        <v>1529</v>
      </c>
      <c r="C406" s="45"/>
      <c r="D406" s="44" t="s">
        <v>1530</v>
      </c>
      <c r="E406" s="45" t="s">
        <v>1531</v>
      </c>
      <c r="F406" s="46">
        <v>7</v>
      </c>
      <c r="G406" s="47">
        <v>61.048000000000009</v>
      </c>
      <c r="H406" s="47">
        <v>71.377321600000016</v>
      </c>
      <c r="I406" s="47">
        <v>12.492000000000001</v>
      </c>
      <c r="J406" s="47">
        <v>15.405134400000001</v>
      </c>
      <c r="K406" s="47">
        <v>0</v>
      </c>
      <c r="L406" s="47">
        <v>0</v>
      </c>
      <c r="M406" s="48">
        <v>73.540000000000006</v>
      </c>
      <c r="N406" s="47">
        <v>86.782456000000025</v>
      </c>
      <c r="O406" s="47">
        <v>514.78000000000009</v>
      </c>
      <c r="P406" s="49">
        <v>607.47719200000017</v>
      </c>
      <c r="Q406" s="302">
        <f t="shared" si="6"/>
        <v>1.7170263737110655E-4</v>
      </c>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AY406" s="41"/>
      <c r="AZ406" s="41"/>
      <c r="BA406" s="41"/>
      <c r="BB406" s="41"/>
      <c r="BC406" s="41"/>
      <c r="BD406" s="41"/>
      <c r="BE406" s="41"/>
      <c r="BF406" s="41"/>
      <c r="BG406" s="41"/>
      <c r="BH406" s="41"/>
      <c r="BI406" s="41"/>
      <c r="BJ406" s="41"/>
      <c r="BK406" s="41"/>
      <c r="BL406" s="41"/>
      <c r="BM406" s="41"/>
      <c r="BN406" s="41"/>
      <c r="BO406" s="41"/>
      <c r="BP406" s="41"/>
      <c r="BQ406" s="41"/>
      <c r="BR406" s="41"/>
      <c r="BS406" s="41"/>
      <c r="BT406" s="41"/>
      <c r="BU406" s="41"/>
      <c r="BV406" s="41"/>
      <c r="BW406" s="41"/>
      <c r="BX406" s="41"/>
      <c r="BY406" s="41"/>
      <c r="BZ406" s="41"/>
      <c r="CA406" s="41"/>
      <c r="CB406" s="41"/>
      <c r="CC406" s="41"/>
      <c r="CD406" s="41"/>
      <c r="CE406" s="41"/>
      <c r="CF406" s="41"/>
      <c r="CG406" s="41"/>
      <c r="CH406" s="41"/>
      <c r="CI406" s="41"/>
      <c r="CJ406" s="41"/>
      <c r="CK406" s="41"/>
      <c r="CL406" s="41"/>
      <c r="CM406" s="41"/>
      <c r="CN406" s="41"/>
      <c r="CO406" s="41"/>
      <c r="CP406" s="41"/>
      <c r="CQ406" s="41"/>
      <c r="CR406" s="41"/>
      <c r="CS406" s="41"/>
      <c r="CT406" s="41"/>
      <c r="CU406" s="41"/>
      <c r="CV406" s="41"/>
      <c r="CW406" s="41"/>
      <c r="CX406" s="41"/>
      <c r="CY406" s="41"/>
      <c r="CZ406" s="41"/>
      <c r="DA406" s="41"/>
      <c r="DB406" s="41"/>
      <c r="DC406" s="41"/>
      <c r="DD406" s="41"/>
      <c r="DE406" s="41"/>
      <c r="DF406" s="41"/>
      <c r="DG406" s="41"/>
      <c r="DH406" s="41"/>
      <c r="DI406" s="41"/>
      <c r="DJ406" s="41"/>
      <c r="DK406" s="41"/>
      <c r="DL406" s="41"/>
      <c r="DM406" s="41"/>
      <c r="DN406" s="41"/>
      <c r="DO406" s="41"/>
      <c r="DP406" s="41"/>
      <c r="DQ406" s="41"/>
      <c r="DR406" s="41"/>
      <c r="DS406" s="41"/>
      <c r="DT406" s="41"/>
      <c r="DU406" s="41"/>
      <c r="DV406" s="41"/>
      <c r="DW406" s="41"/>
      <c r="DX406" s="41"/>
      <c r="DY406" s="41"/>
      <c r="DZ406" s="41"/>
      <c r="EA406" s="41"/>
      <c r="EB406" s="41"/>
      <c r="EC406" s="41"/>
      <c r="ED406" s="41"/>
      <c r="EE406" s="41"/>
      <c r="EF406" s="41"/>
      <c r="EG406" s="41"/>
      <c r="EH406" s="41"/>
      <c r="EI406" s="41"/>
      <c r="EJ406" s="41"/>
      <c r="EK406" s="41"/>
      <c r="EL406" s="41"/>
      <c r="EM406" s="41"/>
      <c r="EN406" s="41"/>
      <c r="EO406" s="41"/>
      <c r="EP406" s="41"/>
      <c r="EQ406" s="41"/>
      <c r="ER406" s="41"/>
      <c r="ES406" s="41"/>
      <c r="ET406" s="41"/>
      <c r="EU406" s="41"/>
      <c r="EV406" s="41"/>
      <c r="EW406" s="41"/>
      <c r="EX406" s="41"/>
      <c r="EY406" s="41"/>
      <c r="EZ406" s="41"/>
      <c r="FA406" s="41"/>
      <c r="FB406" s="41"/>
      <c r="FC406" s="41"/>
      <c r="FD406" s="41"/>
      <c r="FE406" s="41"/>
      <c r="FF406" s="41"/>
      <c r="FG406" s="41"/>
      <c r="FH406" s="41"/>
      <c r="FI406" s="41"/>
      <c r="FJ406" s="41"/>
      <c r="FK406" s="41"/>
      <c r="FL406" s="41"/>
      <c r="FM406" s="41"/>
      <c r="FN406" s="41"/>
      <c r="FO406" s="41"/>
      <c r="FP406" s="41"/>
      <c r="FQ406" s="41"/>
      <c r="FR406" s="41"/>
      <c r="FS406" s="41"/>
      <c r="FT406" s="41"/>
      <c r="FU406" s="41"/>
      <c r="FV406" s="41"/>
      <c r="FW406" s="41"/>
      <c r="FX406" s="41"/>
      <c r="FY406" s="41"/>
      <c r="FZ406" s="41"/>
      <c r="GA406" s="41"/>
      <c r="GB406" s="41"/>
      <c r="GC406" s="41"/>
      <c r="GD406" s="41"/>
      <c r="GE406" s="41"/>
      <c r="GF406" s="41"/>
      <c r="GG406" s="41"/>
      <c r="GH406" s="41"/>
      <c r="GI406" s="41"/>
      <c r="GJ406" s="41"/>
      <c r="GK406" s="41"/>
      <c r="GL406" s="41"/>
      <c r="GM406" s="41"/>
      <c r="GN406" s="41"/>
      <c r="GO406" s="41"/>
      <c r="GP406" s="41"/>
      <c r="GQ406" s="41"/>
      <c r="GR406" s="41"/>
      <c r="GS406" s="41"/>
      <c r="GT406" s="41"/>
      <c r="GU406" s="41"/>
      <c r="GV406" s="41"/>
      <c r="GW406" s="41"/>
      <c r="GX406" s="41"/>
      <c r="GY406" s="41"/>
      <c r="GZ406" s="41"/>
      <c r="HA406" s="41"/>
      <c r="HB406" s="41"/>
      <c r="HC406" s="41"/>
      <c r="HD406" s="41"/>
      <c r="HE406" s="41"/>
      <c r="HF406" s="41"/>
      <c r="HG406" s="41"/>
      <c r="HH406" s="41"/>
      <c r="HI406" s="41"/>
      <c r="HJ406" s="41"/>
      <c r="HK406" s="41"/>
      <c r="HL406" s="41"/>
      <c r="HM406" s="41"/>
      <c r="HN406" s="41"/>
      <c r="HO406" s="41"/>
      <c r="HP406" s="41"/>
    </row>
    <row r="407" spans="1:224" s="113" customFormat="1" ht="24" x14ac:dyDescent="0.2">
      <c r="A407" s="42" t="s">
        <v>1670</v>
      </c>
      <c r="B407" s="45" t="s">
        <v>1540</v>
      </c>
      <c r="C407" s="45"/>
      <c r="D407" s="44" t="s">
        <v>1541</v>
      </c>
      <c r="E407" s="45" t="s">
        <v>9</v>
      </c>
      <c r="F407" s="46">
        <v>20</v>
      </c>
      <c r="G407" s="47">
        <v>12.738000000000001</v>
      </c>
      <c r="H407" s="47">
        <v>14.893269600000002</v>
      </c>
      <c r="I407" s="47">
        <v>12.492000000000001</v>
      </c>
      <c r="J407" s="47">
        <v>15.405134400000001</v>
      </c>
      <c r="K407" s="47">
        <v>0</v>
      </c>
      <c r="L407" s="47">
        <v>0</v>
      </c>
      <c r="M407" s="48">
        <v>25.230000000000004</v>
      </c>
      <c r="N407" s="47">
        <v>30.298404000000005</v>
      </c>
      <c r="O407" s="47">
        <v>504.60000000000008</v>
      </c>
      <c r="P407" s="49">
        <v>605.9680800000001</v>
      </c>
      <c r="Q407" s="302">
        <f t="shared" si="6"/>
        <v>1.7127608882920115E-4</v>
      </c>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c r="AW407" s="41"/>
      <c r="AX407" s="41"/>
      <c r="AY407" s="41"/>
      <c r="AZ407" s="41"/>
      <c r="BA407" s="41"/>
      <c r="BB407" s="41"/>
      <c r="BC407" s="41"/>
      <c r="BD407" s="41"/>
      <c r="BE407" s="41"/>
      <c r="BF407" s="41"/>
      <c r="BG407" s="41"/>
      <c r="BH407" s="41"/>
      <c r="BI407" s="41"/>
      <c r="BJ407" s="41"/>
      <c r="BK407" s="41"/>
      <c r="BL407" s="41"/>
      <c r="BM407" s="41"/>
      <c r="BN407" s="41"/>
      <c r="BO407" s="41"/>
      <c r="BP407" s="41"/>
      <c r="BQ407" s="41"/>
      <c r="BR407" s="41"/>
      <c r="BS407" s="41"/>
      <c r="BT407" s="41"/>
      <c r="BU407" s="41"/>
      <c r="BV407" s="41"/>
      <c r="BW407" s="41"/>
      <c r="BX407" s="41"/>
      <c r="BY407" s="41"/>
      <c r="BZ407" s="41"/>
      <c r="CA407" s="41"/>
      <c r="CB407" s="41"/>
      <c r="CC407" s="41"/>
      <c r="CD407" s="41"/>
      <c r="CE407" s="41"/>
      <c r="CF407" s="41"/>
      <c r="CG407" s="41"/>
      <c r="CH407" s="41"/>
      <c r="CI407" s="41"/>
      <c r="CJ407" s="41"/>
      <c r="CK407" s="41"/>
      <c r="CL407" s="41"/>
      <c r="CM407" s="41"/>
      <c r="CN407" s="41"/>
      <c r="CO407" s="41"/>
      <c r="CP407" s="41"/>
      <c r="CQ407" s="41"/>
      <c r="CR407" s="41"/>
      <c r="CS407" s="41"/>
      <c r="CT407" s="41"/>
      <c r="CU407" s="41"/>
      <c r="CV407" s="41"/>
      <c r="CW407" s="41"/>
      <c r="CX407" s="41"/>
      <c r="CY407" s="41"/>
      <c r="CZ407" s="41"/>
      <c r="DA407" s="41"/>
      <c r="DB407" s="41"/>
      <c r="DC407" s="41"/>
      <c r="DD407" s="41"/>
      <c r="DE407" s="41"/>
      <c r="DF407" s="41"/>
      <c r="DG407" s="41"/>
      <c r="DH407" s="41"/>
      <c r="DI407" s="41"/>
      <c r="DJ407" s="41"/>
      <c r="DK407" s="41"/>
      <c r="DL407" s="41"/>
      <c r="DM407" s="41"/>
      <c r="DN407" s="41"/>
      <c r="DO407" s="41"/>
      <c r="DP407" s="41"/>
      <c r="DQ407" s="41"/>
      <c r="DR407" s="41"/>
      <c r="DS407" s="41"/>
      <c r="DT407" s="41"/>
      <c r="DU407" s="41"/>
      <c r="DV407" s="41"/>
      <c r="DW407" s="41"/>
      <c r="DX407" s="41"/>
      <c r="DY407" s="41"/>
      <c r="DZ407" s="41"/>
      <c r="EA407" s="41"/>
      <c r="EB407" s="41"/>
      <c r="EC407" s="41"/>
      <c r="ED407" s="41"/>
      <c r="EE407" s="41"/>
      <c r="EF407" s="41"/>
      <c r="EG407" s="41"/>
      <c r="EH407" s="41"/>
      <c r="EI407" s="41"/>
      <c r="EJ407" s="41"/>
      <c r="EK407" s="41"/>
      <c r="EL407" s="41"/>
      <c r="EM407" s="41"/>
      <c r="EN407" s="41"/>
      <c r="EO407" s="41"/>
      <c r="EP407" s="41"/>
      <c r="EQ407" s="41"/>
      <c r="ER407" s="41"/>
      <c r="ES407" s="41"/>
      <c r="ET407" s="41"/>
      <c r="EU407" s="41"/>
      <c r="EV407" s="41"/>
      <c r="EW407" s="41"/>
      <c r="EX407" s="41"/>
      <c r="EY407" s="41"/>
      <c r="EZ407" s="41"/>
      <c r="FA407" s="41"/>
      <c r="FB407" s="41"/>
      <c r="FC407" s="41"/>
      <c r="FD407" s="41"/>
      <c r="FE407" s="41"/>
      <c r="FF407" s="41"/>
      <c r="FG407" s="41"/>
      <c r="FH407" s="41"/>
      <c r="FI407" s="41"/>
      <c r="FJ407" s="41"/>
      <c r="FK407" s="41"/>
      <c r="FL407" s="41"/>
      <c r="FM407" s="41"/>
      <c r="FN407" s="41"/>
      <c r="FO407" s="41"/>
      <c r="FP407" s="41"/>
      <c r="FQ407" s="41"/>
      <c r="FR407" s="41"/>
      <c r="FS407" s="41"/>
      <c r="FT407" s="41"/>
      <c r="FU407" s="41"/>
      <c r="FV407" s="41"/>
      <c r="FW407" s="41"/>
      <c r="FX407" s="41"/>
      <c r="FY407" s="41"/>
      <c r="FZ407" s="41"/>
      <c r="GA407" s="41"/>
      <c r="GB407" s="41"/>
      <c r="GC407" s="41"/>
      <c r="GD407" s="41"/>
      <c r="GE407" s="41"/>
      <c r="GF407" s="41"/>
      <c r="GG407" s="41"/>
      <c r="GH407" s="41"/>
      <c r="GI407" s="41"/>
      <c r="GJ407" s="41"/>
      <c r="GK407" s="41"/>
      <c r="GL407" s="41"/>
      <c r="GM407" s="41"/>
      <c r="GN407" s="41"/>
      <c r="GO407" s="41"/>
      <c r="GP407" s="41"/>
      <c r="GQ407" s="41"/>
      <c r="GR407" s="41"/>
      <c r="GS407" s="41"/>
      <c r="GT407" s="41"/>
      <c r="GU407" s="41"/>
      <c r="GV407" s="41"/>
      <c r="GW407" s="41"/>
      <c r="GX407" s="41"/>
      <c r="GY407" s="41"/>
      <c r="GZ407" s="41"/>
      <c r="HA407" s="41"/>
      <c r="HB407" s="41"/>
      <c r="HC407" s="41"/>
      <c r="HD407" s="41"/>
      <c r="HE407" s="41"/>
      <c r="HF407" s="41"/>
      <c r="HG407" s="41"/>
      <c r="HH407" s="41"/>
      <c r="HI407" s="41"/>
      <c r="HJ407" s="41"/>
      <c r="HK407" s="41"/>
      <c r="HL407" s="41"/>
      <c r="HM407" s="41"/>
      <c r="HN407" s="41"/>
      <c r="HO407" s="41"/>
      <c r="HP407" s="41"/>
    </row>
    <row r="408" spans="1:224" s="113" customFormat="1" ht="24" x14ac:dyDescent="0.2">
      <c r="A408" s="42" t="s">
        <v>1762</v>
      </c>
      <c r="B408" s="43" t="s">
        <v>1800</v>
      </c>
      <c r="C408" s="58" t="s">
        <v>1801</v>
      </c>
      <c r="D408" s="53" t="s">
        <v>179</v>
      </c>
      <c r="E408" s="46" t="s">
        <v>180</v>
      </c>
      <c r="F408" s="46">
        <v>38.683125000000004</v>
      </c>
      <c r="G408" s="47">
        <v>5.9777839999999998</v>
      </c>
      <c r="H408" s="47">
        <v>6.9892250528000002</v>
      </c>
      <c r="I408" s="47">
        <v>6.7690049999999999</v>
      </c>
      <c r="J408" s="47">
        <v>8.3475369659999998</v>
      </c>
      <c r="K408" s="47">
        <v>0</v>
      </c>
      <c r="L408" s="47">
        <v>0</v>
      </c>
      <c r="M408" s="48">
        <v>12.746789</v>
      </c>
      <c r="N408" s="47">
        <v>15.3367620188</v>
      </c>
      <c r="O408" s="47">
        <v>493.08563223562504</v>
      </c>
      <c r="P408" s="49">
        <v>593.2738822684928</v>
      </c>
      <c r="Q408" s="302">
        <f t="shared" si="6"/>
        <v>1.6768809036849495E-4</v>
      </c>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c r="AW408" s="41"/>
      <c r="AX408" s="41"/>
      <c r="AY408" s="41"/>
      <c r="AZ408" s="41"/>
      <c r="BA408" s="41"/>
      <c r="BB408" s="41"/>
      <c r="BC408" s="41"/>
      <c r="BD408" s="41"/>
      <c r="BE408" s="41"/>
      <c r="BF408" s="41"/>
      <c r="BG408" s="41"/>
      <c r="BH408" s="41"/>
      <c r="BI408" s="41"/>
      <c r="BJ408" s="41"/>
      <c r="BK408" s="41"/>
      <c r="BL408" s="41"/>
      <c r="BM408" s="41"/>
      <c r="BN408" s="41"/>
      <c r="BO408" s="41"/>
      <c r="BP408" s="41"/>
      <c r="BQ408" s="41"/>
      <c r="BR408" s="41"/>
      <c r="BS408" s="41"/>
      <c r="BT408" s="41"/>
      <c r="BU408" s="41"/>
      <c r="BV408" s="41"/>
      <c r="BW408" s="41"/>
      <c r="BX408" s="41"/>
      <c r="BY408" s="41"/>
      <c r="BZ408" s="41"/>
      <c r="CA408" s="41"/>
      <c r="CB408" s="41"/>
      <c r="CC408" s="41"/>
      <c r="CD408" s="41"/>
      <c r="CE408" s="41"/>
      <c r="CF408" s="41"/>
      <c r="CG408" s="41"/>
      <c r="CH408" s="41"/>
      <c r="CI408" s="41"/>
      <c r="CJ408" s="41"/>
      <c r="CK408" s="41"/>
      <c r="CL408" s="41"/>
      <c r="CM408" s="41"/>
      <c r="CN408" s="41"/>
      <c r="CO408" s="41"/>
      <c r="CP408" s="41"/>
      <c r="CQ408" s="41"/>
      <c r="CR408" s="41"/>
      <c r="CS408" s="41"/>
      <c r="CT408" s="41"/>
      <c r="CU408" s="41"/>
      <c r="CV408" s="41"/>
      <c r="CW408" s="41"/>
      <c r="CX408" s="41"/>
      <c r="CY408" s="41"/>
      <c r="CZ408" s="41"/>
      <c r="DA408" s="41"/>
      <c r="DB408" s="41"/>
      <c r="DC408" s="41"/>
      <c r="DD408" s="41"/>
      <c r="DE408" s="41"/>
      <c r="DF408" s="41"/>
      <c r="DG408" s="41"/>
      <c r="DH408" s="41"/>
      <c r="DI408" s="41"/>
      <c r="DJ408" s="41"/>
      <c r="DK408" s="41"/>
      <c r="DL408" s="41"/>
      <c r="DM408" s="41"/>
      <c r="DN408" s="41"/>
      <c r="DO408" s="41"/>
      <c r="DP408" s="41"/>
      <c r="DQ408" s="41"/>
      <c r="DR408" s="41"/>
      <c r="DS408" s="41"/>
      <c r="DT408" s="41"/>
      <c r="DU408" s="41"/>
      <c r="DV408" s="41"/>
      <c r="DW408" s="41"/>
      <c r="DX408" s="41"/>
      <c r="DY408" s="41"/>
      <c r="DZ408" s="41"/>
      <c r="EA408" s="41"/>
      <c r="EB408" s="41"/>
      <c r="EC408" s="41"/>
      <c r="ED408" s="41"/>
      <c r="EE408" s="41"/>
      <c r="EF408" s="41"/>
      <c r="EG408" s="41"/>
      <c r="EH408" s="41"/>
      <c r="EI408" s="41"/>
      <c r="EJ408" s="41"/>
      <c r="EK408" s="41"/>
      <c r="EL408" s="41"/>
      <c r="EM408" s="41"/>
      <c r="EN408" s="41"/>
      <c r="EO408" s="41"/>
      <c r="EP408" s="41"/>
      <c r="EQ408" s="41"/>
      <c r="ER408" s="41"/>
      <c r="ES408" s="41"/>
      <c r="ET408" s="41"/>
      <c r="EU408" s="41"/>
      <c r="EV408" s="41"/>
      <c r="EW408" s="41"/>
      <c r="EX408" s="41"/>
      <c r="EY408" s="41"/>
      <c r="EZ408" s="41"/>
      <c r="FA408" s="41"/>
      <c r="FB408" s="41"/>
      <c r="FC408" s="41"/>
      <c r="FD408" s="41"/>
      <c r="FE408" s="41"/>
      <c r="FF408" s="41"/>
      <c r="FG408" s="41"/>
      <c r="FH408" s="41"/>
      <c r="FI408" s="41"/>
      <c r="FJ408" s="41"/>
      <c r="FK408" s="41"/>
      <c r="FL408" s="41"/>
      <c r="FM408" s="41"/>
      <c r="FN408" s="41"/>
      <c r="FO408" s="41"/>
      <c r="FP408" s="41"/>
      <c r="FQ408" s="41"/>
      <c r="FR408" s="41"/>
      <c r="FS408" s="41"/>
      <c r="FT408" s="41"/>
      <c r="FU408" s="41"/>
      <c r="FV408" s="41"/>
      <c r="FW408" s="41"/>
      <c r="FX408" s="41"/>
      <c r="FY408" s="41"/>
      <c r="FZ408" s="41"/>
      <c r="GA408" s="41"/>
      <c r="GB408" s="41"/>
      <c r="GC408" s="41"/>
      <c r="GD408" s="41"/>
      <c r="GE408" s="41"/>
      <c r="GF408" s="41"/>
      <c r="GG408" s="41"/>
      <c r="GH408" s="41"/>
      <c r="GI408" s="41"/>
      <c r="GJ408" s="41"/>
      <c r="GK408" s="41"/>
      <c r="GL408" s="41"/>
      <c r="GM408" s="41"/>
      <c r="GN408" s="41"/>
      <c r="GO408" s="41"/>
      <c r="GP408" s="41"/>
      <c r="GQ408" s="41"/>
      <c r="GR408" s="41"/>
      <c r="GS408" s="41"/>
      <c r="GT408" s="41"/>
      <c r="GU408" s="41"/>
      <c r="GV408" s="41"/>
      <c r="GW408" s="41"/>
      <c r="GX408" s="41"/>
      <c r="GY408" s="41"/>
      <c r="GZ408" s="41"/>
      <c r="HA408" s="41"/>
      <c r="HB408" s="41"/>
      <c r="HC408" s="41"/>
      <c r="HD408" s="41"/>
      <c r="HE408" s="41"/>
      <c r="HF408" s="41"/>
      <c r="HG408" s="41"/>
      <c r="HH408" s="41"/>
      <c r="HI408" s="41"/>
      <c r="HJ408" s="41"/>
      <c r="HK408" s="41"/>
      <c r="HL408" s="41"/>
      <c r="HM408" s="41"/>
      <c r="HN408" s="41"/>
      <c r="HO408" s="41"/>
      <c r="HP408" s="41"/>
    </row>
    <row r="409" spans="1:224" s="113" customFormat="1" ht="36" x14ac:dyDescent="0.2">
      <c r="A409" s="42" t="s">
        <v>971</v>
      </c>
      <c r="B409" s="45" t="s">
        <v>308</v>
      </c>
      <c r="C409" s="45" t="s">
        <v>340</v>
      </c>
      <c r="D409" s="59" t="s">
        <v>954</v>
      </c>
      <c r="E409" s="45" t="s">
        <v>180</v>
      </c>
      <c r="F409" s="46">
        <v>1.1100000000000001</v>
      </c>
      <c r="G409" s="47">
        <v>431.37560999999994</v>
      </c>
      <c r="H409" s="47">
        <v>504.36436321199994</v>
      </c>
      <c r="I409" s="47">
        <v>20.313180000000003</v>
      </c>
      <c r="J409" s="47">
        <v>25.050213576000004</v>
      </c>
      <c r="K409" s="47">
        <v>0</v>
      </c>
      <c r="L409" s="47">
        <v>0</v>
      </c>
      <c r="M409" s="48">
        <v>451.68878999999993</v>
      </c>
      <c r="N409" s="47">
        <v>529.41457678799998</v>
      </c>
      <c r="O409" s="47">
        <v>501.37455689999996</v>
      </c>
      <c r="P409" s="49">
        <v>587.65018023468008</v>
      </c>
      <c r="Q409" s="302">
        <f t="shared" si="6"/>
        <v>1.6609855831081253E-4</v>
      </c>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41"/>
      <c r="BC409" s="41"/>
      <c r="BD409" s="41"/>
      <c r="BE409" s="41"/>
      <c r="BF409" s="41"/>
      <c r="BG409" s="41"/>
      <c r="BH409" s="41"/>
      <c r="BI409" s="41"/>
      <c r="BJ409" s="41"/>
      <c r="BK409" s="41"/>
      <c r="BL409" s="41"/>
      <c r="BM409" s="41"/>
      <c r="BN409" s="41"/>
      <c r="BO409" s="41"/>
      <c r="BP409" s="41"/>
      <c r="BQ409" s="41"/>
      <c r="BR409" s="41"/>
      <c r="BS409" s="41"/>
      <c r="BT409" s="41"/>
      <c r="BU409" s="41"/>
      <c r="BV409" s="41"/>
      <c r="BW409" s="41"/>
      <c r="BX409" s="41"/>
      <c r="BY409" s="41"/>
      <c r="BZ409" s="41"/>
      <c r="CA409" s="41"/>
      <c r="CB409" s="41"/>
      <c r="CC409" s="41"/>
      <c r="CD409" s="41"/>
      <c r="CE409" s="41"/>
      <c r="CF409" s="41"/>
      <c r="CG409" s="41"/>
      <c r="CH409" s="41"/>
      <c r="CI409" s="41"/>
      <c r="CJ409" s="41"/>
      <c r="CK409" s="41"/>
      <c r="CL409" s="41"/>
      <c r="CM409" s="41"/>
      <c r="CN409" s="41"/>
      <c r="CO409" s="41"/>
      <c r="CP409" s="41"/>
      <c r="CQ409" s="41"/>
      <c r="CR409" s="41"/>
      <c r="CS409" s="41"/>
      <c r="CT409" s="41"/>
      <c r="CU409" s="41"/>
      <c r="CV409" s="41"/>
      <c r="CW409" s="41"/>
      <c r="CX409" s="41"/>
      <c r="CY409" s="41"/>
      <c r="CZ409" s="41"/>
      <c r="DA409" s="41"/>
      <c r="DB409" s="41"/>
      <c r="DC409" s="41"/>
      <c r="DD409" s="41"/>
      <c r="DE409" s="41"/>
      <c r="DF409" s="41"/>
      <c r="DG409" s="41"/>
      <c r="DH409" s="41"/>
      <c r="DI409" s="41"/>
      <c r="DJ409" s="41"/>
      <c r="DK409" s="41"/>
      <c r="DL409" s="41"/>
      <c r="DM409" s="41"/>
      <c r="DN409" s="41"/>
      <c r="DO409" s="41"/>
      <c r="DP409" s="41"/>
      <c r="DQ409" s="41"/>
      <c r="DR409" s="41"/>
      <c r="DS409" s="41"/>
      <c r="DT409" s="41"/>
      <c r="DU409" s="41"/>
      <c r="DV409" s="41"/>
      <c r="DW409" s="41"/>
      <c r="DX409" s="41"/>
      <c r="DY409" s="41"/>
      <c r="DZ409" s="41"/>
      <c r="EA409" s="41"/>
      <c r="EB409" s="41"/>
      <c r="EC409" s="41"/>
      <c r="ED409" s="41"/>
      <c r="EE409" s="41"/>
      <c r="EF409" s="41"/>
      <c r="EG409" s="41"/>
      <c r="EH409" s="41"/>
      <c r="EI409" s="41"/>
      <c r="EJ409" s="41"/>
      <c r="EK409" s="41"/>
      <c r="EL409" s="41"/>
      <c r="EM409" s="41"/>
      <c r="EN409" s="41"/>
      <c r="EO409" s="41"/>
      <c r="EP409" s="41"/>
      <c r="EQ409" s="41"/>
      <c r="ER409" s="41"/>
      <c r="ES409" s="41"/>
      <c r="ET409" s="41"/>
      <c r="EU409" s="41"/>
      <c r="EV409" s="41"/>
      <c r="EW409" s="41"/>
      <c r="EX409" s="41"/>
      <c r="EY409" s="41"/>
      <c r="EZ409" s="41"/>
      <c r="FA409" s="41"/>
      <c r="FB409" s="41"/>
      <c r="FC409" s="41"/>
      <c r="FD409" s="41"/>
      <c r="FE409" s="41"/>
      <c r="FF409" s="41"/>
      <c r="FG409" s="41"/>
      <c r="FH409" s="41"/>
      <c r="FI409" s="41"/>
      <c r="FJ409" s="41"/>
      <c r="FK409" s="41"/>
      <c r="FL409" s="41"/>
      <c r="FM409" s="41"/>
      <c r="FN409" s="41"/>
      <c r="FO409" s="41"/>
      <c r="FP409" s="41"/>
      <c r="FQ409" s="41"/>
      <c r="FR409" s="41"/>
      <c r="FS409" s="41"/>
      <c r="FT409" s="41"/>
      <c r="FU409" s="41"/>
      <c r="FV409" s="41"/>
      <c r="FW409" s="41"/>
      <c r="FX409" s="41"/>
      <c r="FY409" s="41"/>
      <c r="FZ409" s="41"/>
      <c r="GA409" s="41"/>
      <c r="GB409" s="41"/>
      <c r="GC409" s="41"/>
      <c r="GD409" s="41"/>
      <c r="GE409" s="41"/>
      <c r="GF409" s="41"/>
      <c r="GG409" s="41"/>
      <c r="GH409" s="41"/>
      <c r="GI409" s="41"/>
      <c r="GJ409" s="41"/>
      <c r="GK409" s="41"/>
      <c r="GL409" s="41"/>
      <c r="GM409" s="41"/>
      <c r="GN409" s="41"/>
      <c r="GO409" s="41"/>
      <c r="GP409" s="41"/>
      <c r="GQ409" s="41"/>
      <c r="GR409" s="41"/>
      <c r="GS409" s="41"/>
      <c r="GT409" s="41"/>
      <c r="GU409" s="41"/>
      <c r="GV409" s="41"/>
      <c r="GW409" s="41"/>
      <c r="GX409" s="41"/>
      <c r="GY409" s="41"/>
      <c r="GZ409" s="41"/>
      <c r="HA409" s="41"/>
      <c r="HB409" s="41"/>
      <c r="HC409" s="41"/>
      <c r="HD409" s="41"/>
      <c r="HE409" s="41"/>
      <c r="HF409" s="41"/>
      <c r="HG409" s="41"/>
      <c r="HH409" s="41"/>
      <c r="HI409" s="41"/>
      <c r="HJ409" s="41"/>
      <c r="HK409" s="41"/>
      <c r="HL409" s="41"/>
      <c r="HM409" s="41"/>
      <c r="HN409" s="41"/>
      <c r="HO409" s="41"/>
      <c r="HP409" s="41"/>
    </row>
    <row r="410" spans="1:224" s="113" customFormat="1" ht="24" x14ac:dyDescent="0.2">
      <c r="A410" s="102" t="s">
        <v>1429</v>
      </c>
      <c r="B410" s="103" t="s">
        <v>1238</v>
      </c>
      <c r="C410" s="110"/>
      <c r="D410" s="105" t="s">
        <v>1239</v>
      </c>
      <c r="E410" s="95" t="s">
        <v>9</v>
      </c>
      <c r="F410" s="97">
        <v>19.98</v>
      </c>
      <c r="G410" s="241">
        <v>20.27</v>
      </c>
      <c r="H410" s="242">
        <v>23.699684000000001</v>
      </c>
      <c r="I410" s="241">
        <v>4.24</v>
      </c>
      <c r="J410" s="242">
        <v>5.2287680000000005</v>
      </c>
      <c r="K410" s="241">
        <v>0</v>
      </c>
      <c r="L410" s="242">
        <v>0</v>
      </c>
      <c r="M410" s="243">
        <v>24.509999999999998</v>
      </c>
      <c r="N410" s="242">
        <v>28.928452</v>
      </c>
      <c r="O410" s="47">
        <v>489.70979999999997</v>
      </c>
      <c r="P410" s="49">
        <v>577.99047096000004</v>
      </c>
      <c r="Q410" s="302">
        <f t="shared" si="6"/>
        <v>1.633682540614627E-4</v>
      </c>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c r="AW410" s="41"/>
      <c r="AX410" s="41"/>
      <c r="AY410" s="41"/>
      <c r="AZ410" s="41"/>
      <c r="BA410" s="41"/>
      <c r="BB410" s="41"/>
      <c r="BC410" s="41"/>
      <c r="BD410" s="41"/>
      <c r="BE410" s="41"/>
      <c r="BF410" s="41"/>
      <c r="BG410" s="41"/>
      <c r="BH410" s="41"/>
      <c r="BI410" s="41"/>
      <c r="BJ410" s="41"/>
      <c r="BK410" s="41"/>
      <c r="BL410" s="41"/>
      <c r="BM410" s="41"/>
      <c r="BN410" s="41"/>
      <c r="BO410" s="41"/>
      <c r="BP410" s="41"/>
      <c r="BQ410" s="41"/>
      <c r="BR410" s="41"/>
      <c r="BS410" s="41"/>
      <c r="BT410" s="41"/>
      <c r="BU410" s="41"/>
      <c r="BV410" s="41"/>
      <c r="BW410" s="41"/>
      <c r="BX410" s="41"/>
      <c r="BY410" s="41"/>
      <c r="BZ410" s="41"/>
      <c r="CA410" s="41"/>
      <c r="CB410" s="41"/>
      <c r="CC410" s="41"/>
      <c r="CD410" s="41"/>
      <c r="CE410" s="41"/>
      <c r="CF410" s="41"/>
      <c r="CG410" s="41"/>
      <c r="CH410" s="41"/>
      <c r="CI410" s="41"/>
      <c r="CJ410" s="41"/>
      <c r="CK410" s="41"/>
      <c r="CL410" s="41"/>
      <c r="CM410" s="41"/>
      <c r="CN410" s="41"/>
      <c r="CO410" s="41"/>
      <c r="CP410" s="41"/>
      <c r="CQ410" s="41"/>
      <c r="CR410" s="41"/>
      <c r="CS410" s="41"/>
      <c r="CT410" s="41"/>
      <c r="CU410" s="41"/>
      <c r="CV410" s="41"/>
      <c r="CW410" s="41"/>
      <c r="CX410" s="41"/>
      <c r="CY410" s="41"/>
      <c r="CZ410" s="41"/>
      <c r="DA410" s="41"/>
      <c r="DB410" s="41"/>
      <c r="DC410" s="41"/>
      <c r="DD410" s="41"/>
      <c r="DE410" s="41"/>
      <c r="DF410" s="41"/>
      <c r="DG410" s="41"/>
      <c r="DH410" s="41"/>
      <c r="DI410" s="41"/>
      <c r="DJ410" s="41"/>
      <c r="DK410" s="41"/>
      <c r="DL410" s="41"/>
      <c r="DM410" s="41"/>
      <c r="DN410" s="41"/>
      <c r="DO410" s="41"/>
      <c r="DP410" s="41"/>
      <c r="DQ410" s="41"/>
      <c r="DR410" s="41"/>
      <c r="DS410" s="41"/>
      <c r="DT410" s="41"/>
      <c r="DU410" s="41"/>
      <c r="DV410" s="41"/>
      <c r="DW410" s="41"/>
      <c r="DX410" s="41"/>
      <c r="DY410" s="41"/>
      <c r="DZ410" s="41"/>
      <c r="EA410" s="41"/>
      <c r="EB410" s="41"/>
      <c r="EC410" s="41"/>
      <c r="ED410" s="41"/>
      <c r="EE410" s="41"/>
      <c r="EF410" s="41"/>
      <c r="EG410" s="41"/>
      <c r="EH410" s="41"/>
      <c r="EI410" s="41"/>
      <c r="EJ410" s="41"/>
      <c r="EK410" s="41"/>
      <c r="EL410" s="41"/>
      <c r="EM410" s="41"/>
      <c r="EN410" s="41"/>
      <c r="EO410" s="41"/>
      <c r="EP410" s="41"/>
      <c r="EQ410" s="41"/>
      <c r="ER410" s="41"/>
      <c r="ES410" s="41"/>
      <c r="ET410" s="41"/>
      <c r="EU410" s="41"/>
      <c r="EV410" s="41"/>
      <c r="EW410" s="41"/>
      <c r="EX410" s="41"/>
      <c r="EY410" s="41"/>
      <c r="EZ410" s="41"/>
      <c r="FA410" s="41"/>
      <c r="FB410" s="41"/>
      <c r="FC410" s="41"/>
      <c r="FD410" s="41"/>
      <c r="FE410" s="41"/>
      <c r="FF410" s="41"/>
      <c r="FG410" s="41"/>
      <c r="FH410" s="41"/>
      <c r="FI410" s="41"/>
      <c r="FJ410" s="41"/>
      <c r="FK410" s="41"/>
      <c r="FL410" s="41"/>
      <c r="FM410" s="41"/>
      <c r="FN410" s="41"/>
      <c r="FO410" s="41"/>
      <c r="FP410" s="41"/>
      <c r="FQ410" s="41"/>
      <c r="FR410" s="41"/>
      <c r="FS410" s="41"/>
      <c r="FT410" s="41"/>
      <c r="FU410" s="41"/>
      <c r="FV410" s="41"/>
      <c r="FW410" s="41"/>
      <c r="FX410" s="41"/>
      <c r="FY410" s="41"/>
      <c r="FZ410" s="41"/>
      <c r="GA410" s="41"/>
      <c r="GB410" s="41"/>
      <c r="GC410" s="41"/>
      <c r="GD410" s="41"/>
      <c r="GE410" s="41"/>
      <c r="GF410" s="41"/>
      <c r="GG410" s="41"/>
      <c r="GH410" s="41"/>
      <c r="GI410" s="41"/>
      <c r="GJ410" s="41"/>
      <c r="GK410" s="41"/>
      <c r="GL410" s="41"/>
      <c r="GM410" s="41"/>
      <c r="GN410" s="41"/>
      <c r="GO410" s="41"/>
      <c r="GP410" s="41"/>
      <c r="GQ410" s="41"/>
      <c r="GR410" s="41"/>
      <c r="GS410" s="41"/>
      <c r="GT410" s="41"/>
      <c r="GU410" s="41"/>
      <c r="GV410" s="41"/>
      <c r="GW410" s="41"/>
      <c r="GX410" s="41"/>
      <c r="GY410" s="41"/>
      <c r="GZ410" s="41"/>
      <c r="HA410" s="41"/>
      <c r="HB410" s="41"/>
      <c r="HC410" s="41"/>
      <c r="HD410" s="41"/>
      <c r="HE410" s="41"/>
      <c r="HF410" s="41"/>
      <c r="HG410" s="41"/>
      <c r="HH410" s="41"/>
      <c r="HI410" s="41"/>
      <c r="HJ410" s="41"/>
      <c r="HK410" s="41"/>
      <c r="HL410" s="41"/>
      <c r="HM410" s="41"/>
      <c r="HN410" s="41"/>
      <c r="HO410" s="41"/>
      <c r="HP410" s="41"/>
    </row>
    <row r="411" spans="1:224" s="113" customFormat="1" ht="24" x14ac:dyDescent="0.2">
      <c r="A411" s="102" t="s">
        <v>1377</v>
      </c>
      <c r="B411" s="103" t="s">
        <v>1120</v>
      </c>
      <c r="C411" s="110"/>
      <c r="D411" s="105" t="s">
        <v>1121</v>
      </c>
      <c r="E411" s="95" t="s">
        <v>42</v>
      </c>
      <c r="F411" s="97">
        <v>7</v>
      </c>
      <c r="G411" s="241">
        <v>63.35</v>
      </c>
      <c r="H411" s="242">
        <v>74.068820000000002</v>
      </c>
      <c r="I411" s="241">
        <v>6.6999999999999993</v>
      </c>
      <c r="J411" s="242">
        <v>8.2624399999999998</v>
      </c>
      <c r="K411" s="241">
        <v>0</v>
      </c>
      <c r="L411" s="242">
        <v>0</v>
      </c>
      <c r="M411" s="243">
        <v>70.05</v>
      </c>
      <c r="N411" s="242">
        <v>82.33126</v>
      </c>
      <c r="O411" s="47">
        <v>490.34999999999997</v>
      </c>
      <c r="P411" s="49">
        <v>576.31881999999996</v>
      </c>
      <c r="Q411" s="302">
        <f t="shared" si="6"/>
        <v>1.6289576409414232E-4</v>
      </c>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AY411" s="41"/>
      <c r="AZ411" s="41"/>
      <c r="BA411" s="41"/>
      <c r="BB411" s="41"/>
      <c r="BC411" s="41"/>
      <c r="BD411" s="41"/>
      <c r="BE411" s="41"/>
      <c r="BF411" s="41"/>
      <c r="BG411" s="41"/>
      <c r="BH411" s="41"/>
      <c r="BI411" s="41"/>
      <c r="BJ411" s="41"/>
      <c r="BK411" s="41"/>
      <c r="BL411" s="41"/>
      <c r="BM411" s="41"/>
      <c r="BN411" s="41"/>
      <c r="BO411" s="41"/>
      <c r="BP411" s="41"/>
      <c r="BQ411" s="41"/>
      <c r="BR411" s="41"/>
      <c r="BS411" s="41"/>
      <c r="BT411" s="41"/>
      <c r="BU411" s="41"/>
      <c r="BV411" s="41"/>
      <c r="BW411" s="41"/>
      <c r="BX411" s="41"/>
      <c r="BY411" s="41"/>
      <c r="BZ411" s="41"/>
      <c r="CA411" s="41"/>
      <c r="CB411" s="41"/>
      <c r="CC411" s="41"/>
      <c r="CD411" s="41"/>
      <c r="CE411" s="41"/>
      <c r="CF411" s="41"/>
      <c r="CG411" s="41"/>
      <c r="CH411" s="41"/>
      <c r="CI411" s="41"/>
      <c r="CJ411" s="41"/>
      <c r="CK411" s="41"/>
      <c r="CL411" s="41"/>
      <c r="CM411" s="41"/>
      <c r="CN411" s="41"/>
      <c r="CO411" s="41"/>
      <c r="CP411" s="41"/>
      <c r="CQ411" s="41"/>
      <c r="CR411" s="41"/>
      <c r="CS411" s="41"/>
      <c r="CT411" s="41"/>
      <c r="CU411" s="41"/>
      <c r="CV411" s="41"/>
      <c r="CW411" s="41"/>
      <c r="CX411" s="41"/>
      <c r="CY411" s="41"/>
      <c r="CZ411" s="41"/>
      <c r="DA411" s="41"/>
      <c r="DB411" s="41"/>
      <c r="DC411" s="41"/>
      <c r="DD411" s="41"/>
      <c r="DE411" s="41"/>
      <c r="DF411" s="41"/>
      <c r="DG411" s="41"/>
      <c r="DH411" s="41"/>
      <c r="DI411" s="41"/>
      <c r="DJ411" s="41"/>
      <c r="DK411" s="41"/>
      <c r="DL411" s="41"/>
      <c r="DM411" s="41"/>
      <c r="DN411" s="41"/>
      <c r="DO411" s="41"/>
      <c r="DP411" s="41"/>
      <c r="DQ411" s="41"/>
      <c r="DR411" s="41"/>
      <c r="DS411" s="41"/>
      <c r="DT411" s="41"/>
      <c r="DU411" s="41"/>
      <c r="DV411" s="41"/>
      <c r="DW411" s="41"/>
      <c r="DX411" s="41"/>
      <c r="DY411" s="41"/>
      <c r="DZ411" s="41"/>
      <c r="EA411" s="41"/>
      <c r="EB411" s="41"/>
      <c r="EC411" s="41"/>
      <c r="ED411" s="41"/>
      <c r="EE411" s="41"/>
      <c r="EF411" s="41"/>
      <c r="EG411" s="41"/>
      <c r="EH411" s="41"/>
      <c r="EI411" s="41"/>
      <c r="EJ411" s="41"/>
      <c r="EK411" s="41"/>
      <c r="EL411" s="41"/>
      <c r="EM411" s="41"/>
      <c r="EN411" s="41"/>
      <c r="EO411" s="41"/>
      <c r="EP411" s="41"/>
      <c r="EQ411" s="41"/>
      <c r="ER411" s="41"/>
      <c r="ES411" s="41"/>
      <c r="ET411" s="41"/>
      <c r="EU411" s="41"/>
      <c r="EV411" s="41"/>
      <c r="EW411" s="41"/>
      <c r="EX411" s="41"/>
      <c r="EY411" s="41"/>
      <c r="EZ411" s="41"/>
      <c r="FA411" s="41"/>
      <c r="FB411" s="41"/>
      <c r="FC411" s="41"/>
      <c r="FD411" s="41"/>
      <c r="FE411" s="41"/>
      <c r="FF411" s="41"/>
      <c r="FG411" s="41"/>
      <c r="FH411" s="41"/>
      <c r="FI411" s="41"/>
      <c r="FJ411" s="41"/>
      <c r="FK411" s="41"/>
      <c r="FL411" s="41"/>
      <c r="FM411" s="41"/>
      <c r="FN411" s="41"/>
      <c r="FO411" s="41"/>
      <c r="FP411" s="41"/>
      <c r="FQ411" s="41"/>
      <c r="FR411" s="41"/>
      <c r="FS411" s="41"/>
      <c r="FT411" s="41"/>
      <c r="FU411" s="41"/>
      <c r="FV411" s="41"/>
      <c r="FW411" s="41"/>
      <c r="FX411" s="41"/>
      <c r="FY411" s="41"/>
      <c r="FZ411" s="41"/>
      <c r="GA411" s="41"/>
      <c r="GB411" s="41"/>
      <c r="GC411" s="41"/>
      <c r="GD411" s="41"/>
      <c r="GE411" s="41"/>
      <c r="GF411" s="41"/>
      <c r="GG411" s="41"/>
      <c r="GH411" s="41"/>
      <c r="GI411" s="41"/>
      <c r="GJ411" s="41"/>
      <c r="GK411" s="41"/>
      <c r="GL411" s="41"/>
      <c r="GM411" s="41"/>
      <c r="GN411" s="41"/>
      <c r="GO411" s="41"/>
      <c r="GP411" s="41"/>
      <c r="GQ411" s="41"/>
      <c r="GR411" s="41"/>
      <c r="GS411" s="41"/>
      <c r="GT411" s="41"/>
      <c r="GU411" s="41"/>
      <c r="GV411" s="41"/>
      <c r="GW411" s="41"/>
      <c r="GX411" s="41"/>
      <c r="GY411" s="41"/>
      <c r="GZ411" s="41"/>
      <c r="HA411" s="41"/>
      <c r="HB411" s="41"/>
      <c r="HC411" s="41"/>
      <c r="HD411" s="41"/>
      <c r="HE411" s="41"/>
      <c r="HF411" s="41"/>
      <c r="HG411" s="41"/>
      <c r="HH411" s="41"/>
      <c r="HI411" s="41"/>
      <c r="HJ411" s="41"/>
      <c r="HK411" s="41"/>
      <c r="HL411" s="41"/>
      <c r="HM411" s="41"/>
      <c r="HN411" s="41"/>
      <c r="HO411" s="41"/>
      <c r="HP411" s="41"/>
    </row>
    <row r="412" spans="1:224" s="113" customFormat="1" ht="36" x14ac:dyDescent="0.2">
      <c r="A412" s="102" t="s">
        <v>1396</v>
      </c>
      <c r="B412" s="103" t="s">
        <v>1167</v>
      </c>
      <c r="C412" s="110"/>
      <c r="D412" s="105" t="s">
        <v>728</v>
      </c>
      <c r="E412" s="95" t="s">
        <v>9</v>
      </c>
      <c r="F412" s="97">
        <v>60.3</v>
      </c>
      <c r="G412" s="241">
        <v>4.51</v>
      </c>
      <c r="H412" s="242">
        <v>5.2730920000000001</v>
      </c>
      <c r="I412" s="241">
        <v>3.44</v>
      </c>
      <c r="J412" s="242">
        <v>4.2422079999999998</v>
      </c>
      <c r="K412" s="241">
        <v>0</v>
      </c>
      <c r="L412" s="242">
        <v>0</v>
      </c>
      <c r="M412" s="243">
        <v>7.9499999999999993</v>
      </c>
      <c r="N412" s="242">
        <v>9.5152999999999999</v>
      </c>
      <c r="O412" s="47">
        <v>479.38499999999993</v>
      </c>
      <c r="P412" s="49">
        <v>573.77258999999992</v>
      </c>
      <c r="Q412" s="302">
        <f t="shared" si="6"/>
        <v>1.6217607549988571E-4</v>
      </c>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AY412" s="41"/>
      <c r="AZ412" s="41"/>
      <c r="BA412" s="41"/>
      <c r="BB412" s="41"/>
      <c r="BC412" s="41"/>
      <c r="BD412" s="41"/>
      <c r="BE412" s="41"/>
      <c r="BF412" s="41"/>
      <c r="BG412" s="41"/>
      <c r="BH412" s="41"/>
      <c r="BI412" s="41"/>
      <c r="BJ412" s="41"/>
      <c r="BK412" s="41"/>
      <c r="BL412" s="41"/>
      <c r="BM412" s="41"/>
      <c r="BN412" s="41"/>
      <c r="BO412" s="41"/>
      <c r="BP412" s="41"/>
      <c r="BQ412" s="41"/>
      <c r="BR412" s="41"/>
      <c r="BS412" s="41"/>
      <c r="BT412" s="41"/>
      <c r="BU412" s="41"/>
      <c r="BV412" s="41"/>
      <c r="BW412" s="41"/>
      <c r="BX412" s="41"/>
      <c r="BY412" s="41"/>
      <c r="BZ412" s="41"/>
      <c r="CA412" s="41"/>
      <c r="CB412" s="41"/>
      <c r="CC412" s="41"/>
      <c r="CD412" s="41"/>
      <c r="CE412" s="41"/>
      <c r="CF412" s="41"/>
      <c r="CG412" s="41"/>
      <c r="CH412" s="41"/>
      <c r="CI412" s="41"/>
      <c r="CJ412" s="41"/>
      <c r="CK412" s="41"/>
      <c r="CL412" s="41"/>
      <c r="CM412" s="41"/>
      <c r="CN412" s="41"/>
      <c r="CO412" s="41"/>
      <c r="CP412" s="41"/>
      <c r="CQ412" s="41"/>
      <c r="CR412" s="41"/>
      <c r="CS412" s="41"/>
      <c r="CT412" s="41"/>
      <c r="CU412" s="41"/>
      <c r="CV412" s="41"/>
      <c r="CW412" s="41"/>
      <c r="CX412" s="41"/>
      <c r="CY412" s="41"/>
      <c r="CZ412" s="41"/>
      <c r="DA412" s="41"/>
      <c r="DB412" s="41"/>
      <c r="DC412" s="41"/>
      <c r="DD412" s="41"/>
      <c r="DE412" s="41"/>
      <c r="DF412" s="41"/>
      <c r="DG412" s="41"/>
      <c r="DH412" s="41"/>
      <c r="DI412" s="41"/>
      <c r="DJ412" s="41"/>
      <c r="DK412" s="41"/>
      <c r="DL412" s="41"/>
      <c r="DM412" s="41"/>
      <c r="DN412" s="41"/>
      <c r="DO412" s="41"/>
      <c r="DP412" s="41"/>
      <c r="DQ412" s="41"/>
      <c r="DR412" s="41"/>
      <c r="DS412" s="41"/>
      <c r="DT412" s="41"/>
      <c r="DU412" s="41"/>
      <c r="DV412" s="41"/>
      <c r="DW412" s="41"/>
      <c r="DX412" s="41"/>
      <c r="DY412" s="41"/>
      <c r="DZ412" s="41"/>
      <c r="EA412" s="41"/>
      <c r="EB412" s="41"/>
      <c r="EC412" s="41"/>
      <c r="ED412" s="41"/>
      <c r="EE412" s="41"/>
      <c r="EF412" s="41"/>
      <c r="EG412" s="41"/>
      <c r="EH412" s="41"/>
      <c r="EI412" s="41"/>
      <c r="EJ412" s="41"/>
      <c r="EK412" s="41"/>
      <c r="EL412" s="41"/>
      <c r="EM412" s="41"/>
      <c r="EN412" s="41"/>
      <c r="EO412" s="41"/>
      <c r="EP412" s="41"/>
      <c r="EQ412" s="41"/>
      <c r="ER412" s="41"/>
      <c r="ES412" s="41"/>
      <c r="ET412" s="41"/>
      <c r="EU412" s="41"/>
      <c r="EV412" s="41"/>
      <c r="EW412" s="41"/>
      <c r="EX412" s="41"/>
      <c r="EY412" s="41"/>
      <c r="EZ412" s="41"/>
      <c r="FA412" s="41"/>
      <c r="FB412" s="41"/>
      <c r="FC412" s="41"/>
      <c r="FD412" s="41"/>
      <c r="FE412" s="41"/>
      <c r="FF412" s="41"/>
      <c r="FG412" s="41"/>
      <c r="FH412" s="41"/>
      <c r="FI412" s="41"/>
      <c r="FJ412" s="41"/>
      <c r="FK412" s="41"/>
      <c r="FL412" s="41"/>
      <c r="FM412" s="41"/>
      <c r="FN412" s="41"/>
      <c r="FO412" s="41"/>
      <c r="FP412" s="41"/>
      <c r="FQ412" s="41"/>
      <c r="FR412" s="41"/>
      <c r="FS412" s="41"/>
      <c r="FT412" s="41"/>
      <c r="FU412" s="41"/>
      <c r="FV412" s="41"/>
      <c r="FW412" s="41"/>
      <c r="FX412" s="41"/>
      <c r="FY412" s="41"/>
      <c r="FZ412" s="41"/>
      <c r="GA412" s="41"/>
      <c r="GB412" s="41"/>
      <c r="GC412" s="41"/>
      <c r="GD412" s="41"/>
      <c r="GE412" s="41"/>
      <c r="GF412" s="41"/>
      <c r="GG412" s="41"/>
      <c r="GH412" s="41"/>
      <c r="GI412" s="41"/>
      <c r="GJ412" s="41"/>
      <c r="GK412" s="41"/>
      <c r="GL412" s="41"/>
      <c r="GM412" s="41"/>
      <c r="GN412" s="41"/>
      <c r="GO412" s="41"/>
      <c r="GP412" s="41"/>
      <c r="GQ412" s="41"/>
      <c r="GR412" s="41"/>
      <c r="GS412" s="41"/>
      <c r="GT412" s="41"/>
      <c r="GU412" s="41"/>
      <c r="GV412" s="41"/>
      <c r="GW412" s="41"/>
      <c r="GX412" s="41"/>
      <c r="GY412" s="41"/>
      <c r="GZ412" s="41"/>
      <c r="HA412" s="41"/>
      <c r="HB412" s="41"/>
      <c r="HC412" s="41"/>
      <c r="HD412" s="41"/>
      <c r="HE412" s="41"/>
      <c r="HF412" s="41"/>
      <c r="HG412" s="41"/>
      <c r="HH412" s="41"/>
      <c r="HI412" s="41"/>
      <c r="HJ412" s="41"/>
      <c r="HK412" s="41"/>
      <c r="HL412" s="41"/>
      <c r="HM412" s="41"/>
      <c r="HN412" s="41"/>
      <c r="HO412" s="41"/>
      <c r="HP412" s="41"/>
    </row>
    <row r="413" spans="1:224" s="113" customFormat="1" ht="15" x14ac:dyDescent="0.2">
      <c r="A413" s="102" t="s">
        <v>1456</v>
      </c>
      <c r="B413" s="103" t="s">
        <v>1327</v>
      </c>
      <c r="C413" s="110"/>
      <c r="D413" s="105" t="s">
        <v>1328</v>
      </c>
      <c r="E413" s="95" t="s">
        <v>9</v>
      </c>
      <c r="F413" s="97">
        <v>1</v>
      </c>
      <c r="G413" s="241">
        <v>406.74000000000007</v>
      </c>
      <c r="H413" s="242">
        <v>475.56040800000011</v>
      </c>
      <c r="I413" s="241">
        <v>74.89</v>
      </c>
      <c r="J413" s="242">
        <v>92.354348000000002</v>
      </c>
      <c r="K413" s="241">
        <v>0</v>
      </c>
      <c r="L413" s="242">
        <v>0</v>
      </c>
      <c r="M413" s="243">
        <v>481.63000000000005</v>
      </c>
      <c r="N413" s="242">
        <v>567.91475600000012</v>
      </c>
      <c r="O413" s="47">
        <v>481.63000000000005</v>
      </c>
      <c r="P413" s="49">
        <v>567.91475600000012</v>
      </c>
      <c r="Q413" s="302">
        <f t="shared" si="6"/>
        <v>1.6052036634680509E-4</v>
      </c>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c r="AY413" s="41"/>
      <c r="AZ413" s="41"/>
      <c r="BA413" s="41"/>
      <c r="BB413" s="41"/>
      <c r="BC413" s="41"/>
      <c r="BD413" s="41"/>
      <c r="BE413" s="41"/>
      <c r="BF413" s="41"/>
      <c r="BG413" s="41"/>
      <c r="BH413" s="41"/>
      <c r="BI413" s="41"/>
      <c r="BJ413" s="41"/>
      <c r="BK413" s="41"/>
      <c r="BL413" s="41"/>
      <c r="BM413" s="41"/>
      <c r="BN413" s="41"/>
      <c r="BO413" s="41"/>
      <c r="BP413" s="41"/>
      <c r="BQ413" s="41"/>
      <c r="BR413" s="41"/>
      <c r="BS413" s="41"/>
      <c r="BT413" s="41"/>
      <c r="BU413" s="41"/>
      <c r="BV413" s="41"/>
      <c r="BW413" s="41"/>
      <c r="BX413" s="41"/>
      <c r="BY413" s="41"/>
      <c r="BZ413" s="41"/>
      <c r="CA413" s="41"/>
      <c r="CB413" s="41"/>
      <c r="CC413" s="41"/>
      <c r="CD413" s="41"/>
      <c r="CE413" s="41"/>
      <c r="CF413" s="41"/>
      <c r="CG413" s="41"/>
      <c r="CH413" s="41"/>
      <c r="CI413" s="41"/>
      <c r="CJ413" s="41"/>
      <c r="CK413" s="41"/>
      <c r="CL413" s="41"/>
      <c r="CM413" s="41"/>
      <c r="CN413" s="41"/>
      <c r="CO413" s="41"/>
      <c r="CP413" s="41"/>
      <c r="CQ413" s="41"/>
      <c r="CR413" s="41"/>
      <c r="CS413" s="41"/>
      <c r="CT413" s="41"/>
      <c r="CU413" s="41"/>
      <c r="CV413" s="41"/>
      <c r="CW413" s="41"/>
      <c r="CX413" s="41"/>
      <c r="CY413" s="41"/>
      <c r="CZ413" s="41"/>
      <c r="DA413" s="41"/>
      <c r="DB413" s="41"/>
      <c r="DC413" s="41"/>
      <c r="DD413" s="41"/>
      <c r="DE413" s="41"/>
      <c r="DF413" s="41"/>
      <c r="DG413" s="41"/>
      <c r="DH413" s="41"/>
      <c r="DI413" s="41"/>
      <c r="DJ413" s="41"/>
      <c r="DK413" s="41"/>
      <c r="DL413" s="41"/>
      <c r="DM413" s="41"/>
      <c r="DN413" s="41"/>
      <c r="DO413" s="41"/>
      <c r="DP413" s="41"/>
      <c r="DQ413" s="41"/>
      <c r="DR413" s="41"/>
      <c r="DS413" s="41"/>
      <c r="DT413" s="41"/>
      <c r="DU413" s="41"/>
      <c r="DV413" s="41"/>
      <c r="DW413" s="41"/>
      <c r="DX413" s="41"/>
      <c r="DY413" s="41"/>
      <c r="DZ413" s="41"/>
      <c r="EA413" s="41"/>
      <c r="EB413" s="41"/>
      <c r="EC413" s="41"/>
      <c r="ED413" s="41"/>
      <c r="EE413" s="41"/>
      <c r="EF413" s="41"/>
      <c r="EG413" s="41"/>
      <c r="EH413" s="41"/>
      <c r="EI413" s="41"/>
      <c r="EJ413" s="41"/>
      <c r="EK413" s="41"/>
      <c r="EL413" s="41"/>
      <c r="EM413" s="41"/>
      <c r="EN413" s="41"/>
      <c r="EO413" s="41"/>
      <c r="EP413" s="41"/>
      <c r="EQ413" s="41"/>
      <c r="ER413" s="41"/>
      <c r="ES413" s="41"/>
      <c r="ET413" s="41"/>
      <c r="EU413" s="41"/>
      <c r="EV413" s="41"/>
      <c r="EW413" s="41"/>
      <c r="EX413" s="41"/>
      <c r="EY413" s="41"/>
      <c r="EZ413" s="41"/>
      <c r="FA413" s="41"/>
      <c r="FB413" s="41"/>
      <c r="FC413" s="41"/>
      <c r="FD413" s="41"/>
      <c r="FE413" s="41"/>
      <c r="FF413" s="41"/>
      <c r="FG413" s="41"/>
      <c r="FH413" s="41"/>
      <c r="FI413" s="41"/>
      <c r="FJ413" s="41"/>
      <c r="FK413" s="41"/>
      <c r="FL413" s="41"/>
      <c r="FM413" s="41"/>
      <c r="FN413" s="41"/>
      <c r="FO413" s="41"/>
      <c r="FP413" s="41"/>
      <c r="FQ413" s="41"/>
      <c r="FR413" s="41"/>
      <c r="FS413" s="41"/>
      <c r="FT413" s="41"/>
      <c r="FU413" s="41"/>
      <c r="FV413" s="41"/>
      <c r="FW413" s="41"/>
      <c r="FX413" s="41"/>
      <c r="FY413" s="41"/>
      <c r="FZ413" s="41"/>
      <c r="GA413" s="41"/>
      <c r="GB413" s="41"/>
      <c r="GC413" s="41"/>
      <c r="GD413" s="41"/>
      <c r="GE413" s="41"/>
      <c r="GF413" s="41"/>
      <c r="GG413" s="41"/>
      <c r="GH413" s="41"/>
      <c r="GI413" s="41"/>
      <c r="GJ413" s="41"/>
      <c r="GK413" s="41"/>
      <c r="GL413" s="41"/>
      <c r="GM413" s="41"/>
      <c r="GN413" s="41"/>
      <c r="GO413" s="41"/>
      <c r="GP413" s="41"/>
      <c r="GQ413" s="41"/>
      <c r="GR413" s="41"/>
      <c r="GS413" s="41"/>
      <c r="GT413" s="41"/>
      <c r="GU413" s="41"/>
      <c r="GV413" s="41"/>
      <c r="GW413" s="41"/>
      <c r="GX413" s="41"/>
      <c r="GY413" s="41"/>
      <c r="GZ413" s="41"/>
      <c r="HA413" s="41"/>
      <c r="HB413" s="41"/>
      <c r="HC413" s="41"/>
      <c r="HD413" s="41"/>
      <c r="HE413" s="41"/>
      <c r="HF413" s="41"/>
      <c r="HG413" s="41"/>
      <c r="HH413" s="41"/>
      <c r="HI413" s="41"/>
      <c r="HJ413" s="41"/>
      <c r="HK413" s="41"/>
      <c r="HL413" s="41"/>
      <c r="HM413" s="41"/>
      <c r="HN413" s="41"/>
      <c r="HO413" s="41"/>
      <c r="HP413" s="41"/>
    </row>
    <row r="414" spans="1:224" ht="24" x14ac:dyDescent="0.25">
      <c r="A414" s="102" t="s">
        <v>750</v>
      </c>
      <c r="B414" s="103" t="s">
        <v>1318</v>
      </c>
      <c r="C414" s="110"/>
      <c r="D414" s="105" t="s">
        <v>1319</v>
      </c>
      <c r="E414" s="95" t="s">
        <v>42</v>
      </c>
      <c r="F414" s="97">
        <v>20</v>
      </c>
      <c r="G414" s="241">
        <v>18.329999999999998</v>
      </c>
      <c r="H414" s="242">
        <v>21.431435999999998</v>
      </c>
      <c r="I414" s="241">
        <v>5.29</v>
      </c>
      <c r="J414" s="242">
        <v>6.5236280000000004</v>
      </c>
      <c r="K414" s="241">
        <v>0</v>
      </c>
      <c r="L414" s="242">
        <v>0</v>
      </c>
      <c r="M414" s="243">
        <v>23.619999999999997</v>
      </c>
      <c r="N414" s="242">
        <v>27.955064</v>
      </c>
      <c r="O414" s="47">
        <v>472.4</v>
      </c>
      <c r="P414" s="49">
        <v>559.10127999999997</v>
      </c>
      <c r="Q414" s="302">
        <f t="shared" si="6"/>
        <v>1.5802924883073056E-4</v>
      </c>
    </row>
    <row r="415" spans="1:224" ht="36" x14ac:dyDescent="0.2">
      <c r="A415" s="202" t="s">
        <v>1912</v>
      </c>
      <c r="B415" s="258" t="s">
        <v>928</v>
      </c>
      <c r="C415" s="268"/>
      <c r="D415" s="276" t="s">
        <v>881</v>
      </c>
      <c r="E415" s="268" t="s">
        <v>9</v>
      </c>
      <c r="F415" s="260">
        <v>18</v>
      </c>
      <c r="G415" s="47">
        <v>19.260000000000002</v>
      </c>
      <c r="H415" s="47">
        <v>22.518792000000001</v>
      </c>
      <c r="I415" s="47">
        <v>6.7200000000000006</v>
      </c>
      <c r="J415" s="47">
        <v>8.2871040000000011</v>
      </c>
      <c r="K415" s="47">
        <v>0</v>
      </c>
      <c r="L415" s="47">
        <v>0</v>
      </c>
      <c r="M415" s="48">
        <v>25.980000000000004</v>
      </c>
      <c r="N415" s="47">
        <v>30.805896000000004</v>
      </c>
      <c r="O415" s="47">
        <v>467.6400000000001</v>
      </c>
      <c r="P415" s="49">
        <v>554.5061280000001</v>
      </c>
      <c r="Q415" s="302">
        <f t="shared" si="6"/>
        <v>1.5673043510091222E-4</v>
      </c>
      <c r="R415" s="106"/>
      <c r="S415" s="106"/>
      <c r="T415" s="106"/>
      <c r="U415" s="106"/>
      <c r="V415" s="106"/>
      <c r="W415" s="106"/>
      <c r="X415" s="106"/>
      <c r="Y415" s="107"/>
      <c r="Z415" s="107"/>
      <c r="AA415" s="107"/>
      <c r="AB415" s="107"/>
      <c r="AC415" s="107"/>
      <c r="AD415" s="107"/>
      <c r="AE415" s="107"/>
      <c r="AF415" s="107"/>
      <c r="AG415" s="107"/>
      <c r="AH415" s="107"/>
      <c r="AI415" s="107"/>
      <c r="AJ415" s="107"/>
      <c r="AK415" s="107"/>
      <c r="AL415" s="107"/>
      <c r="AM415" s="107"/>
      <c r="AN415" s="107"/>
      <c r="AO415" s="107"/>
      <c r="AP415" s="107"/>
      <c r="AQ415" s="107"/>
      <c r="AR415" s="107"/>
      <c r="AS415" s="107"/>
      <c r="AT415" s="107"/>
      <c r="AU415" s="107"/>
      <c r="AV415" s="107"/>
      <c r="AW415" s="107"/>
      <c r="AX415" s="107"/>
      <c r="AY415" s="107"/>
      <c r="AZ415" s="107"/>
      <c r="BA415" s="107"/>
      <c r="BB415" s="107"/>
      <c r="BC415" s="107"/>
      <c r="BD415" s="107"/>
      <c r="BE415" s="107"/>
      <c r="BF415" s="107"/>
      <c r="BG415" s="107"/>
      <c r="BH415" s="107"/>
      <c r="BI415" s="107"/>
      <c r="BJ415" s="107"/>
      <c r="BK415" s="107"/>
      <c r="BL415" s="107"/>
      <c r="BM415" s="107"/>
      <c r="BN415" s="107"/>
      <c r="BO415" s="107"/>
      <c r="BP415" s="107"/>
      <c r="BQ415" s="107"/>
      <c r="BR415" s="107"/>
      <c r="BS415" s="107"/>
      <c r="BT415" s="107"/>
      <c r="BU415" s="107"/>
      <c r="BV415" s="107"/>
      <c r="BW415" s="107"/>
      <c r="BX415" s="107"/>
      <c r="BY415" s="107"/>
      <c r="BZ415" s="107"/>
      <c r="CA415" s="107"/>
      <c r="CB415" s="107"/>
      <c r="CC415" s="107"/>
      <c r="CD415" s="107"/>
      <c r="CE415" s="107"/>
      <c r="CF415" s="107"/>
      <c r="CG415" s="107"/>
      <c r="CH415" s="107"/>
      <c r="CI415" s="107"/>
      <c r="CJ415" s="107"/>
      <c r="CK415" s="107"/>
      <c r="CL415" s="107"/>
      <c r="CM415" s="107"/>
      <c r="CN415" s="107"/>
      <c r="CO415" s="107"/>
      <c r="CP415" s="107"/>
      <c r="CQ415" s="107"/>
      <c r="CR415" s="107"/>
      <c r="CS415" s="107"/>
      <c r="CT415" s="107"/>
      <c r="CU415" s="107"/>
      <c r="CV415" s="107"/>
      <c r="CW415" s="107"/>
      <c r="CX415" s="107"/>
      <c r="CY415" s="107"/>
      <c r="CZ415" s="107"/>
      <c r="DA415" s="107"/>
      <c r="DB415" s="107"/>
      <c r="DC415" s="107"/>
      <c r="DD415" s="107"/>
      <c r="DE415" s="107"/>
      <c r="DF415" s="107"/>
      <c r="DG415" s="107"/>
      <c r="DH415" s="107"/>
      <c r="DI415" s="107"/>
      <c r="DJ415" s="107"/>
      <c r="DK415" s="107"/>
      <c r="DL415" s="107"/>
      <c r="DM415" s="107"/>
      <c r="DN415" s="107"/>
      <c r="DO415" s="107"/>
      <c r="DP415" s="107"/>
      <c r="DQ415" s="107"/>
      <c r="DR415" s="107"/>
      <c r="DS415" s="107"/>
      <c r="DT415" s="107"/>
      <c r="DU415" s="107"/>
      <c r="DV415" s="107"/>
      <c r="DW415" s="107"/>
      <c r="DX415" s="107"/>
      <c r="DY415" s="107"/>
      <c r="DZ415" s="107"/>
      <c r="EA415" s="107"/>
      <c r="EB415" s="107"/>
      <c r="EC415" s="107"/>
      <c r="ED415" s="107"/>
      <c r="EE415" s="107"/>
      <c r="EF415" s="107"/>
      <c r="EG415" s="107"/>
      <c r="EH415" s="107"/>
      <c r="EI415" s="107"/>
      <c r="EJ415" s="107"/>
      <c r="EK415" s="107"/>
      <c r="EL415" s="107"/>
      <c r="EM415" s="107"/>
      <c r="EN415" s="107"/>
      <c r="EO415" s="107"/>
      <c r="EP415" s="107"/>
      <c r="EQ415" s="107"/>
      <c r="ER415" s="107"/>
      <c r="ES415" s="107"/>
      <c r="ET415" s="107"/>
      <c r="EU415" s="107"/>
      <c r="EV415" s="107"/>
      <c r="EW415" s="107"/>
      <c r="EX415" s="107"/>
      <c r="EY415" s="107"/>
      <c r="EZ415" s="107"/>
      <c r="FA415" s="107"/>
      <c r="FB415" s="107"/>
      <c r="FC415" s="107"/>
      <c r="FD415" s="107"/>
      <c r="FE415" s="107"/>
      <c r="FF415" s="107"/>
      <c r="FG415" s="107"/>
      <c r="FH415" s="107"/>
      <c r="FI415" s="107"/>
      <c r="FJ415" s="107"/>
      <c r="FK415" s="107"/>
      <c r="FL415" s="107"/>
      <c r="FM415" s="107"/>
      <c r="FN415" s="107"/>
      <c r="FO415" s="107"/>
      <c r="FP415" s="107"/>
      <c r="FQ415" s="107"/>
      <c r="FR415" s="107"/>
      <c r="FS415" s="107"/>
      <c r="FT415" s="107"/>
      <c r="FU415" s="107"/>
      <c r="FV415" s="107"/>
      <c r="FW415" s="107"/>
      <c r="FX415" s="107"/>
      <c r="FY415" s="107"/>
      <c r="FZ415" s="107"/>
      <c r="GA415" s="107"/>
      <c r="GB415" s="107"/>
      <c r="GC415" s="107"/>
      <c r="GD415" s="107"/>
      <c r="GE415" s="107"/>
      <c r="GF415" s="107"/>
      <c r="GG415" s="107"/>
      <c r="GH415" s="107"/>
      <c r="GI415" s="107"/>
      <c r="GJ415" s="107"/>
      <c r="GK415" s="107"/>
      <c r="GL415" s="107"/>
      <c r="GM415" s="107"/>
      <c r="GN415" s="107"/>
      <c r="GO415" s="107"/>
      <c r="GP415" s="107"/>
      <c r="GQ415" s="107"/>
      <c r="GR415" s="107"/>
      <c r="GS415" s="107"/>
      <c r="GT415" s="107"/>
      <c r="GU415" s="107"/>
      <c r="GV415" s="107"/>
      <c r="GW415" s="107"/>
      <c r="GX415" s="107"/>
      <c r="GY415" s="107"/>
      <c r="GZ415" s="107"/>
      <c r="HA415" s="107"/>
      <c r="HB415" s="107"/>
      <c r="HC415" s="107"/>
      <c r="HD415" s="107"/>
      <c r="HE415" s="107"/>
      <c r="HF415" s="107"/>
      <c r="HG415" s="107"/>
      <c r="HH415" s="107"/>
      <c r="HI415" s="107"/>
      <c r="HJ415" s="107"/>
      <c r="HK415" s="107"/>
      <c r="HL415" s="107"/>
      <c r="HM415" s="107"/>
      <c r="HN415" s="107"/>
      <c r="HO415" s="107"/>
      <c r="HP415" s="107"/>
    </row>
    <row r="416" spans="1:224" ht="24" x14ac:dyDescent="0.25">
      <c r="A416" s="102" t="s">
        <v>536</v>
      </c>
      <c r="B416" s="103" t="s">
        <v>1290</v>
      </c>
      <c r="C416" s="110"/>
      <c r="D416" s="105" t="s">
        <v>1291</v>
      </c>
      <c r="E416" s="95" t="s">
        <v>42</v>
      </c>
      <c r="F416" s="97">
        <v>3</v>
      </c>
      <c r="G416" s="241">
        <v>114.75999999999999</v>
      </c>
      <c r="H416" s="242">
        <v>134.177392</v>
      </c>
      <c r="I416" s="241">
        <v>39.760000000000005</v>
      </c>
      <c r="J416" s="242">
        <v>49.032032000000008</v>
      </c>
      <c r="K416" s="241">
        <v>0</v>
      </c>
      <c r="L416" s="242">
        <v>0</v>
      </c>
      <c r="M416" s="243">
        <v>154.51999999999998</v>
      </c>
      <c r="N416" s="242">
        <v>183.20942400000001</v>
      </c>
      <c r="O416" s="47">
        <v>463.55999999999995</v>
      </c>
      <c r="P416" s="49">
        <v>549.62827200000004</v>
      </c>
      <c r="Q416" s="302">
        <f t="shared" si="6"/>
        <v>1.5535171545358019E-4</v>
      </c>
    </row>
    <row r="417" spans="1:224" ht="48" x14ac:dyDescent="0.25">
      <c r="A417" s="102" t="s">
        <v>1434</v>
      </c>
      <c r="B417" s="103" t="s">
        <v>1247</v>
      </c>
      <c r="C417" s="110"/>
      <c r="D417" s="105" t="s">
        <v>1248</v>
      </c>
      <c r="E417" s="95" t="s">
        <v>42</v>
      </c>
      <c r="F417" s="97">
        <v>1</v>
      </c>
      <c r="G417" s="241">
        <v>445.62</v>
      </c>
      <c r="H417" s="242">
        <v>521.01890400000002</v>
      </c>
      <c r="I417" s="241">
        <v>18.54</v>
      </c>
      <c r="J417" s="242">
        <v>22.863527999999999</v>
      </c>
      <c r="K417" s="241">
        <v>0</v>
      </c>
      <c r="L417" s="242">
        <v>0</v>
      </c>
      <c r="M417" s="243">
        <v>464.16</v>
      </c>
      <c r="N417" s="242">
        <v>543.88243199999999</v>
      </c>
      <c r="O417" s="47">
        <v>464.16</v>
      </c>
      <c r="P417" s="49">
        <v>543.88243199999999</v>
      </c>
      <c r="Q417" s="302">
        <f t="shared" si="6"/>
        <v>1.5372766125878106E-4</v>
      </c>
    </row>
    <row r="418" spans="1:224" ht="48" x14ac:dyDescent="0.25">
      <c r="A418" s="102" t="s">
        <v>1433</v>
      </c>
      <c r="B418" s="103" t="s">
        <v>1245</v>
      </c>
      <c r="C418" s="110"/>
      <c r="D418" s="105" t="s">
        <v>1246</v>
      </c>
      <c r="E418" s="95" t="s">
        <v>42</v>
      </c>
      <c r="F418" s="97">
        <v>1</v>
      </c>
      <c r="G418" s="241">
        <v>441.03999999999996</v>
      </c>
      <c r="H418" s="242">
        <v>515.66396799999995</v>
      </c>
      <c r="I418" s="241">
        <v>18.54</v>
      </c>
      <c r="J418" s="242">
        <v>22.863527999999999</v>
      </c>
      <c r="K418" s="241">
        <v>0</v>
      </c>
      <c r="L418" s="242">
        <v>0</v>
      </c>
      <c r="M418" s="243">
        <v>459.58</v>
      </c>
      <c r="N418" s="242">
        <v>538.52749599999993</v>
      </c>
      <c r="O418" s="47">
        <v>459.58</v>
      </c>
      <c r="P418" s="49">
        <v>538.52749599999993</v>
      </c>
      <c r="Q418" s="302">
        <f t="shared" si="6"/>
        <v>1.5221409557061692E-4</v>
      </c>
    </row>
    <row r="419" spans="1:224" ht="24" x14ac:dyDescent="0.25">
      <c r="A419" s="42" t="s">
        <v>633</v>
      </c>
      <c r="B419" s="80" t="s">
        <v>634</v>
      </c>
      <c r="C419" s="45"/>
      <c r="D419" s="59" t="s">
        <v>683</v>
      </c>
      <c r="E419" s="73" t="s">
        <v>7</v>
      </c>
      <c r="F419" s="46">
        <v>79.771999999999991</v>
      </c>
      <c r="G419" s="47">
        <v>1.82</v>
      </c>
      <c r="H419" s="47">
        <v>2.1279440000000003</v>
      </c>
      <c r="I419" s="47">
        <v>3.71</v>
      </c>
      <c r="J419" s="47">
        <v>4.5751720000000002</v>
      </c>
      <c r="K419" s="47">
        <v>0</v>
      </c>
      <c r="L419" s="47">
        <v>0</v>
      </c>
      <c r="M419" s="48">
        <v>5.53</v>
      </c>
      <c r="N419" s="47">
        <v>6.7031160000000005</v>
      </c>
      <c r="O419" s="47">
        <v>441.13915999999995</v>
      </c>
      <c r="P419" s="49">
        <v>534.72096955199993</v>
      </c>
      <c r="Q419" s="302">
        <f t="shared" si="6"/>
        <v>1.5113818582626479E-4</v>
      </c>
    </row>
    <row r="420" spans="1:224" ht="36" x14ac:dyDescent="0.25">
      <c r="A420" s="42" t="s">
        <v>189</v>
      </c>
      <c r="B420" s="43" t="s">
        <v>814</v>
      </c>
      <c r="C420" s="45"/>
      <c r="D420" s="53" t="s">
        <v>815</v>
      </c>
      <c r="E420" s="45" t="s">
        <v>7</v>
      </c>
      <c r="F420" s="46">
        <v>1265</v>
      </c>
      <c r="G420" s="47">
        <v>6.8196000000000007E-2</v>
      </c>
      <c r="H420" s="47">
        <v>7.9734763200000003E-2</v>
      </c>
      <c r="I420" s="47">
        <v>0.27410400000000001</v>
      </c>
      <c r="J420" s="47">
        <v>0.33802505280000006</v>
      </c>
      <c r="K420" s="47">
        <v>0</v>
      </c>
      <c r="L420" s="47">
        <v>0</v>
      </c>
      <c r="M420" s="48">
        <v>0.34230000000000005</v>
      </c>
      <c r="N420" s="47">
        <v>0.41775981600000006</v>
      </c>
      <c r="O420" s="47">
        <v>433.00950000000006</v>
      </c>
      <c r="P420" s="49">
        <v>528.46616724000012</v>
      </c>
      <c r="Q420" s="302">
        <f t="shared" si="6"/>
        <v>1.4937027409665823E-4</v>
      </c>
    </row>
    <row r="421" spans="1:224" ht="24" x14ac:dyDescent="0.25">
      <c r="A421" s="42" t="s">
        <v>938</v>
      </c>
      <c r="B421" s="43" t="s">
        <v>220</v>
      </c>
      <c r="C421" s="45" t="s">
        <v>221</v>
      </c>
      <c r="D421" s="59" t="s">
        <v>222</v>
      </c>
      <c r="E421" s="46" t="s">
        <v>180</v>
      </c>
      <c r="F421" s="46">
        <v>1.4087499999999999</v>
      </c>
      <c r="G421" s="47">
        <v>254.1986</v>
      </c>
      <c r="H421" s="47">
        <v>297.20900311999998</v>
      </c>
      <c r="I421" s="47">
        <v>62.7714</v>
      </c>
      <c r="J421" s="47">
        <v>77.409690480000009</v>
      </c>
      <c r="K421" s="47">
        <v>0</v>
      </c>
      <c r="L421" s="47">
        <v>0</v>
      </c>
      <c r="M421" s="48">
        <v>316.97000000000003</v>
      </c>
      <c r="N421" s="47">
        <v>374.61869359999997</v>
      </c>
      <c r="O421" s="47">
        <v>446.53148750000003</v>
      </c>
      <c r="P421" s="49">
        <v>527.74408460899997</v>
      </c>
      <c r="Q421" s="302">
        <f t="shared" si="6"/>
        <v>1.4916617838117233E-4</v>
      </c>
    </row>
    <row r="422" spans="1:224" ht="36" x14ac:dyDescent="0.25">
      <c r="A422" s="102" t="s">
        <v>743</v>
      </c>
      <c r="B422" s="103" t="s">
        <v>1304</v>
      </c>
      <c r="C422" s="110"/>
      <c r="D422" s="105" t="s">
        <v>1305</v>
      </c>
      <c r="E422" s="95" t="s">
        <v>42</v>
      </c>
      <c r="F422" s="97">
        <v>1</v>
      </c>
      <c r="G422" s="241">
        <v>391.82</v>
      </c>
      <c r="H422" s="242">
        <v>458.11594400000001</v>
      </c>
      <c r="I422" s="241">
        <v>47.71</v>
      </c>
      <c r="J422" s="242">
        <v>58.835972000000005</v>
      </c>
      <c r="K422" s="241">
        <v>0</v>
      </c>
      <c r="L422" s="242">
        <v>0</v>
      </c>
      <c r="M422" s="243">
        <v>439.53</v>
      </c>
      <c r="N422" s="242">
        <v>516.95191599999998</v>
      </c>
      <c r="O422" s="47">
        <v>439.53</v>
      </c>
      <c r="P422" s="49">
        <v>516.95191599999998</v>
      </c>
      <c r="Q422" s="302">
        <f t="shared" si="6"/>
        <v>1.4611578597546212E-4</v>
      </c>
    </row>
    <row r="423" spans="1:224" ht="36" x14ac:dyDescent="0.25">
      <c r="A423" s="102" t="s">
        <v>1371</v>
      </c>
      <c r="B423" s="103" t="s">
        <v>1107</v>
      </c>
      <c r="C423" s="110"/>
      <c r="D423" s="105" t="s">
        <v>1108</v>
      </c>
      <c r="E423" s="95" t="s">
        <v>9</v>
      </c>
      <c r="F423" s="97">
        <v>20.399999999999999</v>
      </c>
      <c r="G423" s="241">
        <v>21.15</v>
      </c>
      <c r="H423" s="242">
        <v>24.728579999999997</v>
      </c>
      <c r="I423" s="241">
        <v>0.23</v>
      </c>
      <c r="J423" s="242">
        <v>0.28363600000000005</v>
      </c>
      <c r="K423" s="241">
        <v>0</v>
      </c>
      <c r="L423" s="242">
        <v>0</v>
      </c>
      <c r="M423" s="243">
        <v>21.38</v>
      </c>
      <c r="N423" s="242">
        <v>25.012215999999999</v>
      </c>
      <c r="O423" s="47">
        <v>436.15199999999993</v>
      </c>
      <c r="P423" s="49">
        <v>510.24920639999993</v>
      </c>
      <c r="Q423" s="302">
        <f t="shared" si="6"/>
        <v>1.4422127383408671E-4</v>
      </c>
    </row>
    <row r="424" spans="1:224" ht="48" x14ac:dyDescent="0.25">
      <c r="A424" s="42" t="s">
        <v>1642</v>
      </c>
      <c r="B424" s="43" t="s">
        <v>544</v>
      </c>
      <c r="C424" s="45" t="s">
        <v>545</v>
      </c>
      <c r="D424" s="44" t="s">
        <v>845</v>
      </c>
      <c r="E424" s="45" t="s">
        <v>42</v>
      </c>
      <c r="F424" s="46">
        <v>1</v>
      </c>
      <c r="G424" s="47">
        <v>402.68</v>
      </c>
      <c r="H424" s="47">
        <v>470.81345600000003</v>
      </c>
      <c r="I424" s="47">
        <v>26.6</v>
      </c>
      <c r="J424" s="47">
        <v>32.803120000000007</v>
      </c>
      <c r="K424" s="47">
        <v>0</v>
      </c>
      <c r="L424" s="47">
        <v>0</v>
      </c>
      <c r="M424" s="48">
        <v>429.28000000000003</v>
      </c>
      <c r="N424" s="47">
        <v>503.61657600000001</v>
      </c>
      <c r="O424" s="47">
        <v>429.28000000000003</v>
      </c>
      <c r="P424" s="49">
        <v>503.61657600000001</v>
      </c>
      <c r="Q424" s="302">
        <f t="shared" si="6"/>
        <v>1.423465694873468E-4</v>
      </c>
    </row>
    <row r="425" spans="1:224" ht="36" x14ac:dyDescent="0.25">
      <c r="A425" s="42" t="s">
        <v>1705</v>
      </c>
      <c r="B425" s="80" t="s">
        <v>593</v>
      </c>
      <c r="C425" s="58" t="s">
        <v>594</v>
      </c>
      <c r="D425" s="53" t="s">
        <v>595</v>
      </c>
      <c r="E425" s="73" t="s">
        <v>7</v>
      </c>
      <c r="F425" s="46">
        <v>13.29</v>
      </c>
      <c r="G425" s="47">
        <v>17.555999999999997</v>
      </c>
      <c r="H425" s="47">
        <v>20.526475199999997</v>
      </c>
      <c r="I425" s="47">
        <v>14.012</v>
      </c>
      <c r="J425" s="47">
        <v>17.279598400000001</v>
      </c>
      <c r="K425" s="47">
        <v>0</v>
      </c>
      <c r="L425" s="47">
        <v>0</v>
      </c>
      <c r="M425" s="48">
        <v>31.567999999999998</v>
      </c>
      <c r="N425" s="47">
        <v>37.806073599999998</v>
      </c>
      <c r="O425" s="47">
        <v>419.53871999999996</v>
      </c>
      <c r="P425" s="49">
        <v>502.44271814399991</v>
      </c>
      <c r="Q425" s="302">
        <f t="shared" si="6"/>
        <v>1.4201478009273524E-4</v>
      </c>
    </row>
    <row r="426" spans="1:224" ht="24" x14ac:dyDescent="0.25">
      <c r="A426" s="102" t="s">
        <v>1368</v>
      </c>
      <c r="B426" s="103" t="s">
        <v>1102</v>
      </c>
      <c r="C426" s="110"/>
      <c r="D426" s="105" t="s">
        <v>1103</v>
      </c>
      <c r="E426" s="95" t="s">
        <v>42</v>
      </c>
      <c r="F426" s="97">
        <v>4</v>
      </c>
      <c r="G426" s="241">
        <v>102.03</v>
      </c>
      <c r="H426" s="242">
        <v>119.293476</v>
      </c>
      <c r="I426" s="241">
        <v>5</v>
      </c>
      <c r="J426" s="242">
        <v>6.1660000000000004</v>
      </c>
      <c r="K426" s="241">
        <v>0</v>
      </c>
      <c r="L426" s="242">
        <v>0</v>
      </c>
      <c r="M426" s="243">
        <v>107.03</v>
      </c>
      <c r="N426" s="242">
        <v>125.459476</v>
      </c>
      <c r="O426" s="47">
        <v>428.12</v>
      </c>
      <c r="P426" s="49">
        <v>501.83790399999998</v>
      </c>
      <c r="Q426" s="302">
        <f t="shared" si="6"/>
        <v>1.4184383016241399E-4</v>
      </c>
    </row>
    <row r="427" spans="1:224" ht="24" x14ac:dyDescent="0.25">
      <c r="A427" s="102" t="s">
        <v>1379</v>
      </c>
      <c r="B427" s="103" t="s">
        <v>1123</v>
      </c>
      <c r="C427" s="110"/>
      <c r="D427" s="105" t="s">
        <v>717</v>
      </c>
      <c r="E427" s="95" t="s">
        <v>9</v>
      </c>
      <c r="F427" s="97">
        <v>7</v>
      </c>
      <c r="G427" s="241">
        <v>43.63</v>
      </c>
      <c r="H427" s="242">
        <v>51.012196000000003</v>
      </c>
      <c r="I427" s="241">
        <v>16.690000000000001</v>
      </c>
      <c r="J427" s="242">
        <v>20.582108000000002</v>
      </c>
      <c r="K427" s="241">
        <v>0</v>
      </c>
      <c r="L427" s="242">
        <v>0</v>
      </c>
      <c r="M427" s="243">
        <v>60.320000000000007</v>
      </c>
      <c r="N427" s="242">
        <v>71.594304000000008</v>
      </c>
      <c r="O427" s="47">
        <v>422.24000000000007</v>
      </c>
      <c r="P427" s="49">
        <v>501.16012800000004</v>
      </c>
      <c r="Q427" s="302">
        <f t="shared" si="6"/>
        <v>1.416522576584922E-4</v>
      </c>
    </row>
    <row r="428" spans="1:224" ht="24" x14ac:dyDescent="0.25">
      <c r="A428" s="102" t="s">
        <v>1370</v>
      </c>
      <c r="B428" s="103" t="s">
        <v>1106</v>
      </c>
      <c r="C428" s="110"/>
      <c r="D428" s="105" t="s">
        <v>715</v>
      </c>
      <c r="E428" s="95" t="s">
        <v>9</v>
      </c>
      <c r="F428" s="97">
        <v>17</v>
      </c>
      <c r="G428" s="241">
        <v>20.79</v>
      </c>
      <c r="H428" s="242">
        <v>24.307668</v>
      </c>
      <c r="I428" s="241">
        <v>3.9699999999999998</v>
      </c>
      <c r="J428" s="242">
        <v>4.895804</v>
      </c>
      <c r="K428" s="241">
        <v>0</v>
      </c>
      <c r="L428" s="242">
        <v>0</v>
      </c>
      <c r="M428" s="243">
        <v>24.759999999999998</v>
      </c>
      <c r="N428" s="242">
        <v>29.203471999999998</v>
      </c>
      <c r="O428" s="47">
        <v>420.91999999999996</v>
      </c>
      <c r="P428" s="49">
        <v>496.45902399999994</v>
      </c>
      <c r="Q428" s="302">
        <f t="shared" si="6"/>
        <v>1.4032349673382546E-4</v>
      </c>
    </row>
    <row r="429" spans="1:224" ht="24" x14ac:dyDescent="0.25">
      <c r="A429" s="102" t="s">
        <v>1445</v>
      </c>
      <c r="B429" s="103" t="s">
        <v>1269</v>
      </c>
      <c r="C429" s="110"/>
      <c r="D429" s="105" t="s">
        <v>1270</v>
      </c>
      <c r="E429" s="95" t="s">
        <v>42</v>
      </c>
      <c r="F429" s="97">
        <v>5</v>
      </c>
      <c r="G429" s="241">
        <v>33.619999999999997</v>
      </c>
      <c r="H429" s="242">
        <v>39.308503999999999</v>
      </c>
      <c r="I429" s="241">
        <v>47.71</v>
      </c>
      <c r="J429" s="242">
        <v>58.835972000000005</v>
      </c>
      <c r="K429" s="241">
        <v>0</v>
      </c>
      <c r="L429" s="242">
        <v>0</v>
      </c>
      <c r="M429" s="243">
        <v>81.33</v>
      </c>
      <c r="N429" s="242">
        <v>98.144475999999997</v>
      </c>
      <c r="O429" s="47">
        <v>406.65</v>
      </c>
      <c r="P429" s="49">
        <v>490.72237999999999</v>
      </c>
      <c r="Q429" s="302">
        <f t="shared" si="6"/>
        <v>1.3870204177645294E-4</v>
      </c>
    </row>
    <row r="430" spans="1:224" ht="15" x14ac:dyDescent="0.25">
      <c r="A430" s="42" t="s">
        <v>1741</v>
      </c>
      <c r="B430" s="43" t="s">
        <v>242</v>
      </c>
      <c r="C430" s="58" t="s">
        <v>243</v>
      </c>
      <c r="D430" s="62" t="s">
        <v>1974</v>
      </c>
      <c r="E430" s="56" t="s">
        <v>180</v>
      </c>
      <c r="F430" s="46">
        <v>10.164375000000007</v>
      </c>
      <c r="G430" s="47">
        <v>11.297406000000002</v>
      </c>
      <c r="H430" s="47">
        <v>13.208927095200004</v>
      </c>
      <c r="I430" s="47">
        <v>28.087606000000005</v>
      </c>
      <c r="J430" s="47">
        <v>34.637635719200006</v>
      </c>
      <c r="K430" s="47">
        <v>0</v>
      </c>
      <c r="L430" s="47">
        <v>0</v>
      </c>
      <c r="M430" s="48">
        <v>39.385012000000003</v>
      </c>
      <c r="N430" s="47">
        <v>47.846562814400009</v>
      </c>
      <c r="O430" s="47">
        <v>400.32403134750029</v>
      </c>
      <c r="P430" s="49">
        <v>486.33040690661744</v>
      </c>
      <c r="Q430" s="302">
        <f t="shared" si="6"/>
        <v>1.3746065630004692E-4</v>
      </c>
    </row>
    <row r="431" spans="1:224" ht="48" x14ac:dyDescent="0.25">
      <c r="A431" s="102" t="s">
        <v>1405</v>
      </c>
      <c r="B431" s="103" t="s">
        <v>1179</v>
      </c>
      <c r="C431" s="110"/>
      <c r="D431" s="105" t="s">
        <v>1180</v>
      </c>
      <c r="E431" s="95" t="s">
        <v>9</v>
      </c>
      <c r="F431" s="97">
        <v>20.3</v>
      </c>
      <c r="G431" s="241">
        <v>13.600000000000001</v>
      </c>
      <c r="H431" s="242">
        <v>15.901120000000002</v>
      </c>
      <c r="I431" s="241">
        <v>6.3599999999999994</v>
      </c>
      <c r="J431" s="242">
        <v>7.8431519999999999</v>
      </c>
      <c r="K431" s="241">
        <v>0</v>
      </c>
      <c r="L431" s="242">
        <v>0</v>
      </c>
      <c r="M431" s="243">
        <v>19.96</v>
      </c>
      <c r="N431" s="242">
        <v>23.744272000000002</v>
      </c>
      <c r="O431" s="47">
        <v>405.18800000000005</v>
      </c>
      <c r="P431" s="49">
        <v>482.00872160000006</v>
      </c>
      <c r="Q431" s="302">
        <f t="shared" si="6"/>
        <v>1.3623913757505394E-4</v>
      </c>
    </row>
    <row r="432" spans="1:224" ht="24" x14ac:dyDescent="0.2">
      <c r="A432" s="202" t="s">
        <v>1727</v>
      </c>
      <c r="B432" s="258" t="s">
        <v>1026</v>
      </c>
      <c r="C432" s="268"/>
      <c r="D432" s="277" t="s">
        <v>1718</v>
      </c>
      <c r="E432" s="268" t="s">
        <v>42</v>
      </c>
      <c r="F432" s="260">
        <v>16</v>
      </c>
      <c r="G432" s="47">
        <v>21.958549999999995</v>
      </c>
      <c r="H432" s="47">
        <v>25.673936659999995</v>
      </c>
      <c r="I432" s="47">
        <v>3.5910000000000002</v>
      </c>
      <c r="J432" s="47">
        <v>4.4284212000000007</v>
      </c>
      <c r="K432" s="47">
        <v>0</v>
      </c>
      <c r="L432" s="47">
        <v>0</v>
      </c>
      <c r="M432" s="48">
        <v>25.549549999999996</v>
      </c>
      <c r="N432" s="47">
        <v>30.102357859999998</v>
      </c>
      <c r="O432" s="47">
        <v>408.79279999999994</v>
      </c>
      <c r="P432" s="49">
        <v>481.63772575999997</v>
      </c>
      <c r="Q432" s="302">
        <f t="shared" si="6"/>
        <v>1.3613427608392205E-4</v>
      </c>
      <c r="R432" s="106"/>
      <c r="S432" s="106"/>
      <c r="T432" s="106"/>
      <c r="U432" s="106"/>
      <c r="V432" s="106"/>
      <c r="W432" s="106"/>
      <c r="X432" s="106"/>
      <c r="Y432" s="107"/>
      <c r="Z432" s="107"/>
      <c r="AA432" s="107"/>
      <c r="AB432" s="107"/>
      <c r="AC432" s="107"/>
      <c r="AD432" s="107"/>
      <c r="AE432" s="107"/>
      <c r="AF432" s="107"/>
      <c r="AG432" s="107"/>
      <c r="AH432" s="107"/>
      <c r="AI432" s="107"/>
      <c r="AJ432" s="107"/>
      <c r="AK432" s="107"/>
      <c r="AL432" s="107"/>
      <c r="AM432" s="107"/>
      <c r="AN432" s="107"/>
      <c r="AO432" s="107"/>
      <c r="AP432" s="107"/>
      <c r="AQ432" s="107"/>
      <c r="AR432" s="107"/>
      <c r="AS432" s="107"/>
      <c r="AT432" s="107"/>
      <c r="AU432" s="107"/>
      <c r="AV432" s="107"/>
      <c r="AW432" s="107"/>
      <c r="AX432" s="107"/>
      <c r="AY432" s="107"/>
      <c r="AZ432" s="107"/>
      <c r="BA432" s="107"/>
      <c r="BB432" s="107"/>
      <c r="BC432" s="107"/>
      <c r="BD432" s="107"/>
      <c r="BE432" s="107"/>
      <c r="BF432" s="107"/>
      <c r="BG432" s="107"/>
      <c r="BH432" s="107"/>
      <c r="BI432" s="107"/>
      <c r="BJ432" s="107"/>
      <c r="BK432" s="107"/>
      <c r="BL432" s="107"/>
      <c r="BM432" s="107"/>
      <c r="BN432" s="107"/>
      <c r="BO432" s="107"/>
      <c r="BP432" s="107"/>
      <c r="BQ432" s="107"/>
      <c r="BR432" s="107"/>
      <c r="BS432" s="107"/>
      <c r="BT432" s="107"/>
      <c r="BU432" s="107"/>
      <c r="BV432" s="107"/>
      <c r="BW432" s="107"/>
      <c r="BX432" s="107"/>
      <c r="BY432" s="107"/>
      <c r="BZ432" s="107"/>
      <c r="CA432" s="107"/>
      <c r="CB432" s="107"/>
      <c r="CC432" s="107"/>
      <c r="CD432" s="107"/>
      <c r="CE432" s="107"/>
      <c r="CF432" s="107"/>
      <c r="CG432" s="107"/>
      <c r="CH432" s="107"/>
      <c r="CI432" s="107"/>
      <c r="CJ432" s="107"/>
      <c r="CK432" s="107"/>
      <c r="CL432" s="107"/>
      <c r="CM432" s="107"/>
      <c r="CN432" s="107"/>
      <c r="CO432" s="107"/>
      <c r="CP432" s="107"/>
      <c r="CQ432" s="107"/>
      <c r="CR432" s="107"/>
      <c r="CS432" s="107"/>
      <c r="CT432" s="107"/>
      <c r="CU432" s="107"/>
      <c r="CV432" s="107"/>
      <c r="CW432" s="107"/>
      <c r="CX432" s="107"/>
      <c r="CY432" s="107"/>
      <c r="CZ432" s="107"/>
      <c r="DA432" s="107"/>
      <c r="DB432" s="107"/>
      <c r="DC432" s="107"/>
      <c r="DD432" s="107"/>
      <c r="DE432" s="107"/>
      <c r="DF432" s="107"/>
      <c r="DG432" s="107"/>
      <c r="DH432" s="107"/>
      <c r="DI432" s="107"/>
      <c r="DJ432" s="107"/>
      <c r="DK432" s="107"/>
      <c r="DL432" s="107"/>
      <c r="DM432" s="107"/>
      <c r="DN432" s="107"/>
      <c r="DO432" s="107"/>
      <c r="DP432" s="107"/>
      <c r="DQ432" s="107"/>
      <c r="DR432" s="107"/>
      <c r="DS432" s="107"/>
      <c r="DT432" s="107"/>
      <c r="DU432" s="107"/>
      <c r="DV432" s="107"/>
      <c r="DW432" s="107"/>
      <c r="DX432" s="107"/>
      <c r="DY432" s="107"/>
      <c r="DZ432" s="107"/>
      <c r="EA432" s="107"/>
      <c r="EB432" s="107"/>
      <c r="EC432" s="107"/>
      <c r="ED432" s="107"/>
      <c r="EE432" s="107"/>
      <c r="EF432" s="107"/>
      <c r="EG432" s="107"/>
      <c r="EH432" s="107"/>
      <c r="EI432" s="107"/>
      <c r="EJ432" s="107"/>
      <c r="EK432" s="107"/>
      <c r="EL432" s="107"/>
      <c r="EM432" s="107"/>
      <c r="EN432" s="107"/>
      <c r="EO432" s="107"/>
      <c r="EP432" s="107"/>
      <c r="EQ432" s="107"/>
      <c r="ER432" s="107"/>
      <c r="ES432" s="107"/>
      <c r="ET432" s="107"/>
      <c r="EU432" s="107"/>
      <c r="EV432" s="107"/>
      <c r="EW432" s="107"/>
      <c r="EX432" s="107"/>
      <c r="EY432" s="107"/>
      <c r="EZ432" s="107"/>
      <c r="FA432" s="107"/>
      <c r="FB432" s="107"/>
      <c r="FC432" s="107"/>
      <c r="FD432" s="107"/>
      <c r="FE432" s="107"/>
      <c r="FF432" s="107"/>
      <c r="FG432" s="107"/>
      <c r="FH432" s="107"/>
      <c r="FI432" s="107"/>
      <c r="FJ432" s="107"/>
      <c r="FK432" s="107"/>
      <c r="FL432" s="107"/>
      <c r="FM432" s="107"/>
      <c r="FN432" s="107"/>
      <c r="FO432" s="107"/>
      <c r="FP432" s="107"/>
      <c r="FQ432" s="107"/>
      <c r="FR432" s="107"/>
      <c r="FS432" s="107"/>
      <c r="FT432" s="107"/>
      <c r="FU432" s="107"/>
      <c r="FV432" s="107"/>
      <c r="FW432" s="107"/>
      <c r="FX432" s="107"/>
      <c r="FY432" s="107"/>
      <c r="FZ432" s="107"/>
      <c r="GA432" s="107"/>
      <c r="GB432" s="107"/>
      <c r="GC432" s="107"/>
      <c r="GD432" s="107"/>
      <c r="GE432" s="107"/>
      <c r="GF432" s="107"/>
      <c r="GG432" s="107"/>
      <c r="GH432" s="107"/>
      <c r="GI432" s="107"/>
      <c r="GJ432" s="107"/>
      <c r="GK432" s="107"/>
      <c r="GL432" s="107"/>
      <c r="GM432" s="107"/>
      <c r="GN432" s="107"/>
      <c r="GO432" s="107"/>
      <c r="GP432" s="107"/>
      <c r="GQ432" s="107"/>
      <c r="GR432" s="107"/>
      <c r="GS432" s="107"/>
      <c r="GT432" s="107"/>
      <c r="GU432" s="107"/>
      <c r="GV432" s="107"/>
      <c r="GW432" s="107"/>
      <c r="GX432" s="107"/>
      <c r="GY432" s="107"/>
      <c r="GZ432" s="107"/>
      <c r="HA432" s="107"/>
      <c r="HB432" s="107"/>
      <c r="HC432" s="107"/>
      <c r="HD432" s="107"/>
      <c r="HE432" s="107"/>
      <c r="HF432" s="107"/>
      <c r="HG432" s="107"/>
      <c r="HH432" s="107"/>
      <c r="HI432" s="107"/>
      <c r="HJ432" s="107"/>
      <c r="HK432" s="107"/>
      <c r="HL432" s="107"/>
      <c r="HM432" s="107"/>
      <c r="HN432" s="107"/>
      <c r="HO432" s="107"/>
      <c r="HP432" s="107"/>
    </row>
    <row r="433" spans="1:224" ht="15" x14ac:dyDescent="0.25">
      <c r="A433" s="42" t="s">
        <v>1675</v>
      </c>
      <c r="B433" s="45" t="s">
        <v>1550</v>
      </c>
      <c r="C433" s="45"/>
      <c r="D433" s="44" t="s">
        <v>1551</v>
      </c>
      <c r="E433" s="45" t="s">
        <v>9</v>
      </c>
      <c r="F433" s="46">
        <v>6</v>
      </c>
      <c r="G433" s="47">
        <v>52.012800000000006</v>
      </c>
      <c r="H433" s="47">
        <v>60.813365760000011</v>
      </c>
      <c r="I433" s="47">
        <v>14.896000000000001</v>
      </c>
      <c r="J433" s="47">
        <v>18.369747200000003</v>
      </c>
      <c r="K433" s="47">
        <v>0</v>
      </c>
      <c r="L433" s="47">
        <v>0</v>
      </c>
      <c r="M433" s="48">
        <v>66.908800000000014</v>
      </c>
      <c r="N433" s="47">
        <v>79.183112960000017</v>
      </c>
      <c r="O433" s="47">
        <v>401.45280000000008</v>
      </c>
      <c r="P433" s="49">
        <v>475.0986777600001</v>
      </c>
      <c r="Q433" s="302">
        <f t="shared" si="6"/>
        <v>1.3428602268069595E-4</v>
      </c>
    </row>
    <row r="434" spans="1:224" ht="24" x14ac:dyDescent="0.25">
      <c r="A434" s="42" t="s">
        <v>1672</v>
      </c>
      <c r="B434" s="45" t="s">
        <v>1544</v>
      </c>
      <c r="C434" s="45"/>
      <c r="D434" s="44" t="s">
        <v>1545</v>
      </c>
      <c r="E434" s="45" t="s">
        <v>9</v>
      </c>
      <c r="F434" s="46">
        <v>14</v>
      </c>
      <c r="G434" s="47">
        <v>15.428000000000001</v>
      </c>
      <c r="H434" s="47">
        <v>18.038417600000002</v>
      </c>
      <c r="I434" s="47">
        <v>12.492000000000001</v>
      </c>
      <c r="J434" s="47">
        <v>15.405134400000001</v>
      </c>
      <c r="K434" s="47">
        <v>0</v>
      </c>
      <c r="L434" s="47">
        <v>0</v>
      </c>
      <c r="M434" s="48">
        <v>27.92</v>
      </c>
      <c r="N434" s="47">
        <v>33.443552000000004</v>
      </c>
      <c r="O434" s="47">
        <v>390.88</v>
      </c>
      <c r="P434" s="49">
        <v>468.20972800000004</v>
      </c>
      <c r="Q434" s="302">
        <f t="shared" si="6"/>
        <v>1.3233887000058502E-4</v>
      </c>
    </row>
    <row r="435" spans="1:224" ht="36" x14ac:dyDescent="0.2">
      <c r="A435" s="131" t="s">
        <v>1013</v>
      </c>
      <c r="B435" s="80" t="s">
        <v>577</v>
      </c>
      <c r="C435" s="135" t="s">
        <v>1511</v>
      </c>
      <c r="D435" s="136" t="s">
        <v>1592</v>
      </c>
      <c r="E435" s="137" t="s">
        <v>42</v>
      </c>
      <c r="F435" s="46">
        <v>12</v>
      </c>
      <c r="G435" s="47">
        <v>29.53</v>
      </c>
      <c r="H435" s="47">
        <v>34.526476000000002</v>
      </c>
      <c r="I435" s="47">
        <v>3.6</v>
      </c>
      <c r="J435" s="47">
        <v>4.4395200000000008</v>
      </c>
      <c r="K435" s="47">
        <v>0</v>
      </c>
      <c r="L435" s="47">
        <v>0</v>
      </c>
      <c r="M435" s="48">
        <v>33.130000000000003</v>
      </c>
      <c r="N435" s="47">
        <v>38.965996000000004</v>
      </c>
      <c r="O435" s="47">
        <v>397.56000000000006</v>
      </c>
      <c r="P435" s="49">
        <v>467.59195200000005</v>
      </c>
      <c r="Q435" s="302">
        <f t="shared" si="6"/>
        <v>1.3216425641854196E-4</v>
      </c>
      <c r="R435" s="113"/>
      <c r="S435" s="113"/>
      <c r="T435" s="113"/>
      <c r="U435" s="113"/>
      <c r="V435" s="113"/>
      <c r="W435" s="113"/>
      <c r="X435" s="113"/>
      <c r="Y435" s="113"/>
      <c r="Z435" s="113"/>
      <c r="AA435" s="113"/>
      <c r="AB435" s="113"/>
      <c r="AC435" s="113"/>
      <c r="AD435" s="113"/>
      <c r="AE435" s="113"/>
      <c r="AF435" s="113"/>
      <c r="AG435" s="113"/>
      <c r="AH435" s="113"/>
      <c r="AI435" s="113"/>
      <c r="AJ435" s="113"/>
      <c r="AK435" s="113"/>
      <c r="AL435" s="113"/>
      <c r="AM435" s="113"/>
      <c r="AN435" s="113"/>
      <c r="AO435" s="113"/>
      <c r="AP435" s="113"/>
      <c r="AQ435" s="113"/>
      <c r="AR435" s="113"/>
      <c r="AS435" s="113"/>
      <c r="AT435" s="113"/>
      <c r="AU435" s="113"/>
      <c r="AV435" s="113"/>
      <c r="AW435" s="113"/>
      <c r="AX435" s="113"/>
      <c r="AY435" s="113"/>
      <c r="AZ435" s="113"/>
      <c r="BA435" s="113"/>
      <c r="BB435" s="113"/>
      <c r="BC435" s="113"/>
      <c r="BD435" s="113"/>
      <c r="BE435" s="113"/>
      <c r="BF435" s="113"/>
      <c r="BG435" s="113"/>
      <c r="BH435" s="113"/>
      <c r="BI435" s="113"/>
      <c r="BJ435" s="113"/>
      <c r="BK435" s="113"/>
      <c r="BL435" s="113"/>
      <c r="BM435" s="113"/>
      <c r="BN435" s="113"/>
      <c r="BO435" s="113"/>
      <c r="BP435" s="113"/>
      <c r="BQ435" s="113"/>
      <c r="BR435" s="113"/>
      <c r="BS435" s="113"/>
      <c r="BT435" s="113"/>
      <c r="BU435" s="113"/>
      <c r="BV435" s="113"/>
      <c r="BW435" s="113"/>
      <c r="BX435" s="113"/>
      <c r="BY435" s="113"/>
      <c r="BZ435" s="113"/>
      <c r="CA435" s="113"/>
      <c r="CB435" s="113"/>
      <c r="CC435" s="113"/>
      <c r="CD435" s="113"/>
      <c r="CE435" s="113"/>
      <c r="CF435" s="113"/>
      <c r="CG435" s="113"/>
      <c r="CH435" s="113"/>
      <c r="CI435" s="113"/>
      <c r="CJ435" s="113"/>
      <c r="CK435" s="113"/>
      <c r="CL435" s="113"/>
      <c r="CM435" s="113"/>
      <c r="CN435" s="113"/>
      <c r="CO435" s="113"/>
      <c r="CP435" s="113"/>
      <c r="CQ435" s="113"/>
      <c r="CR435" s="113"/>
      <c r="CS435" s="113"/>
      <c r="CT435" s="113"/>
      <c r="CU435" s="113"/>
      <c r="CV435" s="113"/>
      <c r="CW435" s="113"/>
      <c r="CX435" s="113"/>
      <c r="CY435" s="113"/>
      <c r="CZ435" s="113"/>
      <c r="DA435" s="113"/>
      <c r="DB435" s="113"/>
      <c r="DC435" s="113"/>
      <c r="DD435" s="113"/>
      <c r="DE435" s="113"/>
      <c r="DF435" s="113"/>
      <c r="DG435" s="113"/>
      <c r="DH435" s="113"/>
      <c r="DI435" s="113"/>
      <c r="DJ435" s="113"/>
      <c r="DK435" s="113"/>
      <c r="DL435" s="113"/>
      <c r="DM435" s="113"/>
      <c r="DN435" s="113"/>
      <c r="DO435" s="113"/>
      <c r="DP435" s="113"/>
      <c r="DQ435" s="113"/>
      <c r="DR435" s="113"/>
      <c r="DS435" s="113"/>
      <c r="DT435" s="113"/>
      <c r="DU435" s="113"/>
      <c r="DV435" s="113"/>
      <c r="DW435" s="113"/>
      <c r="DX435" s="113"/>
      <c r="DY435" s="113"/>
      <c r="DZ435" s="113"/>
      <c r="EA435" s="113"/>
      <c r="EB435" s="113"/>
      <c r="EC435" s="113"/>
      <c r="ED435" s="113"/>
      <c r="EE435" s="113"/>
      <c r="EF435" s="113"/>
      <c r="EG435" s="113"/>
      <c r="EH435" s="113"/>
      <c r="EI435" s="113"/>
      <c r="EJ435" s="113"/>
      <c r="EK435" s="113"/>
      <c r="EL435" s="113"/>
      <c r="EM435" s="113"/>
      <c r="EN435" s="113"/>
      <c r="EO435" s="113"/>
      <c r="EP435" s="113"/>
      <c r="EQ435" s="113"/>
      <c r="ER435" s="113"/>
      <c r="ES435" s="113"/>
      <c r="ET435" s="113"/>
      <c r="EU435" s="113"/>
      <c r="EV435" s="113"/>
      <c r="EW435" s="113"/>
      <c r="EX435" s="113"/>
      <c r="EY435" s="113"/>
      <c r="EZ435" s="113"/>
      <c r="FA435" s="113"/>
      <c r="FB435" s="113"/>
      <c r="FC435" s="113"/>
      <c r="FD435" s="113"/>
      <c r="FE435" s="113"/>
      <c r="FF435" s="113"/>
      <c r="FG435" s="113"/>
      <c r="FH435" s="113"/>
      <c r="FI435" s="113"/>
      <c r="FJ435" s="113"/>
      <c r="FK435" s="113"/>
      <c r="FL435" s="113"/>
      <c r="FM435" s="113"/>
      <c r="FN435" s="113"/>
      <c r="FO435" s="113"/>
      <c r="FP435" s="113"/>
      <c r="FQ435" s="113"/>
      <c r="FR435" s="113"/>
      <c r="FS435" s="113"/>
      <c r="FT435" s="113"/>
      <c r="FU435" s="113"/>
      <c r="FV435" s="113"/>
      <c r="FW435" s="113"/>
      <c r="FX435" s="113"/>
      <c r="FY435" s="113"/>
      <c r="FZ435" s="113"/>
      <c r="GA435" s="113"/>
      <c r="GB435" s="113"/>
      <c r="GC435" s="113"/>
      <c r="GD435" s="113"/>
      <c r="GE435" s="113"/>
      <c r="GF435" s="113"/>
      <c r="GG435" s="113"/>
      <c r="GH435" s="113"/>
      <c r="GI435" s="113"/>
      <c r="GJ435" s="113"/>
      <c r="GK435" s="113"/>
      <c r="GL435" s="113"/>
      <c r="GM435" s="113"/>
      <c r="GN435" s="113"/>
      <c r="GO435" s="113"/>
      <c r="GP435" s="113"/>
      <c r="GQ435" s="113"/>
      <c r="GR435" s="113"/>
      <c r="GS435" s="113"/>
      <c r="GT435" s="113"/>
      <c r="GU435" s="113"/>
      <c r="GV435" s="113"/>
      <c r="GW435" s="113"/>
      <c r="GX435" s="113"/>
      <c r="GY435" s="113"/>
      <c r="GZ435" s="113"/>
      <c r="HA435" s="113"/>
      <c r="HB435" s="113"/>
      <c r="HC435" s="113"/>
      <c r="HD435" s="113"/>
      <c r="HE435" s="113"/>
      <c r="HF435" s="113"/>
      <c r="HG435" s="113"/>
      <c r="HH435" s="113"/>
      <c r="HI435" s="113"/>
      <c r="HJ435" s="113"/>
      <c r="HK435" s="113"/>
      <c r="HL435" s="113"/>
      <c r="HM435" s="113"/>
      <c r="HN435" s="113"/>
      <c r="HO435" s="113"/>
      <c r="HP435" s="113"/>
    </row>
    <row r="436" spans="1:224" ht="24" x14ac:dyDescent="0.25">
      <c r="A436" s="102" t="s">
        <v>1378</v>
      </c>
      <c r="B436" s="103" t="s">
        <v>1122</v>
      </c>
      <c r="C436" s="110"/>
      <c r="D436" s="105" t="s">
        <v>716</v>
      </c>
      <c r="E436" s="95" t="s">
        <v>9</v>
      </c>
      <c r="F436" s="97">
        <v>1</v>
      </c>
      <c r="G436" s="241">
        <v>342.86</v>
      </c>
      <c r="H436" s="242">
        <v>400.87191200000001</v>
      </c>
      <c r="I436" s="241">
        <v>53.019999999999996</v>
      </c>
      <c r="J436" s="242">
        <v>65.384264000000002</v>
      </c>
      <c r="K436" s="241">
        <v>0</v>
      </c>
      <c r="L436" s="242">
        <v>0</v>
      </c>
      <c r="M436" s="243">
        <v>395.88</v>
      </c>
      <c r="N436" s="242">
        <v>466.25617599999998</v>
      </c>
      <c r="O436" s="47">
        <v>395.88</v>
      </c>
      <c r="P436" s="49">
        <v>466.25617599999998</v>
      </c>
      <c r="Q436" s="302">
        <f t="shared" si="6"/>
        <v>1.3178670107134955E-4</v>
      </c>
    </row>
    <row r="437" spans="1:224" ht="36" x14ac:dyDescent="0.2">
      <c r="A437" s="202" t="s">
        <v>1911</v>
      </c>
      <c r="B437" s="258" t="s">
        <v>904</v>
      </c>
      <c r="C437" s="268"/>
      <c r="D437" s="276" t="s">
        <v>880</v>
      </c>
      <c r="E437" s="268" t="s">
        <v>9</v>
      </c>
      <c r="F437" s="260">
        <v>16</v>
      </c>
      <c r="G437" s="47">
        <v>17.39</v>
      </c>
      <c r="H437" s="47">
        <v>20.332388000000002</v>
      </c>
      <c r="I437" s="47">
        <v>6.7200000000000006</v>
      </c>
      <c r="J437" s="47">
        <v>8.2871040000000011</v>
      </c>
      <c r="K437" s="47">
        <v>0</v>
      </c>
      <c r="L437" s="47">
        <v>0</v>
      </c>
      <c r="M437" s="48">
        <v>24.11</v>
      </c>
      <c r="N437" s="47">
        <v>28.619492000000001</v>
      </c>
      <c r="O437" s="47">
        <v>385.76</v>
      </c>
      <c r="P437" s="49">
        <v>457.91187200000002</v>
      </c>
      <c r="Q437" s="302">
        <f t="shared" si="6"/>
        <v>1.2942819441020355E-4</v>
      </c>
      <c r="R437" s="106"/>
      <c r="S437" s="106"/>
      <c r="T437" s="106"/>
      <c r="U437" s="106"/>
      <c r="V437" s="106"/>
      <c r="W437" s="106"/>
      <c r="X437" s="106"/>
      <c r="Y437" s="107"/>
      <c r="Z437" s="107"/>
      <c r="AA437" s="107"/>
      <c r="AB437" s="107"/>
      <c r="AC437" s="107"/>
      <c r="AD437" s="107"/>
      <c r="AE437" s="107"/>
      <c r="AF437" s="107"/>
      <c r="AG437" s="107"/>
      <c r="AH437" s="107"/>
      <c r="AI437" s="107"/>
      <c r="AJ437" s="107"/>
      <c r="AK437" s="107"/>
      <c r="AL437" s="107"/>
      <c r="AM437" s="107"/>
      <c r="AN437" s="107"/>
      <c r="AO437" s="107"/>
      <c r="AP437" s="107"/>
      <c r="AQ437" s="107"/>
      <c r="AR437" s="107"/>
      <c r="AS437" s="107"/>
      <c r="AT437" s="107"/>
      <c r="AU437" s="107"/>
      <c r="AV437" s="107"/>
      <c r="AW437" s="107"/>
      <c r="AX437" s="107"/>
      <c r="AY437" s="107"/>
      <c r="AZ437" s="107"/>
      <c r="BA437" s="107"/>
      <c r="BB437" s="107"/>
      <c r="BC437" s="107"/>
      <c r="BD437" s="107"/>
      <c r="BE437" s="107"/>
      <c r="BF437" s="107"/>
      <c r="BG437" s="107"/>
      <c r="BH437" s="107"/>
      <c r="BI437" s="107"/>
      <c r="BJ437" s="107"/>
      <c r="BK437" s="107"/>
      <c r="BL437" s="107"/>
      <c r="BM437" s="107"/>
      <c r="BN437" s="107"/>
      <c r="BO437" s="107"/>
      <c r="BP437" s="107"/>
      <c r="BQ437" s="107"/>
      <c r="BR437" s="107"/>
      <c r="BS437" s="107"/>
      <c r="BT437" s="107"/>
      <c r="BU437" s="107"/>
      <c r="BV437" s="107"/>
      <c r="BW437" s="107"/>
      <c r="BX437" s="107"/>
      <c r="BY437" s="107"/>
      <c r="BZ437" s="107"/>
      <c r="CA437" s="107"/>
      <c r="CB437" s="107"/>
      <c r="CC437" s="107"/>
      <c r="CD437" s="107"/>
      <c r="CE437" s="107"/>
      <c r="CF437" s="107"/>
      <c r="CG437" s="107"/>
      <c r="CH437" s="107"/>
      <c r="CI437" s="107"/>
      <c r="CJ437" s="107"/>
      <c r="CK437" s="107"/>
      <c r="CL437" s="107"/>
      <c r="CM437" s="107"/>
      <c r="CN437" s="107"/>
      <c r="CO437" s="107"/>
      <c r="CP437" s="107"/>
      <c r="CQ437" s="107"/>
      <c r="CR437" s="107"/>
      <c r="CS437" s="107"/>
      <c r="CT437" s="107"/>
      <c r="CU437" s="107"/>
      <c r="CV437" s="107"/>
      <c r="CW437" s="107"/>
      <c r="CX437" s="107"/>
      <c r="CY437" s="107"/>
      <c r="CZ437" s="107"/>
      <c r="DA437" s="107"/>
      <c r="DB437" s="107"/>
      <c r="DC437" s="107"/>
      <c r="DD437" s="107"/>
      <c r="DE437" s="107"/>
      <c r="DF437" s="107"/>
      <c r="DG437" s="107"/>
      <c r="DH437" s="107"/>
      <c r="DI437" s="107"/>
      <c r="DJ437" s="107"/>
      <c r="DK437" s="107"/>
      <c r="DL437" s="107"/>
      <c r="DM437" s="107"/>
      <c r="DN437" s="107"/>
      <c r="DO437" s="107"/>
      <c r="DP437" s="107"/>
      <c r="DQ437" s="107"/>
      <c r="DR437" s="107"/>
      <c r="DS437" s="107"/>
      <c r="DT437" s="107"/>
      <c r="DU437" s="107"/>
      <c r="DV437" s="107"/>
      <c r="DW437" s="107"/>
      <c r="DX437" s="107"/>
      <c r="DY437" s="107"/>
      <c r="DZ437" s="107"/>
      <c r="EA437" s="107"/>
      <c r="EB437" s="107"/>
      <c r="EC437" s="107"/>
      <c r="ED437" s="107"/>
      <c r="EE437" s="107"/>
      <c r="EF437" s="107"/>
      <c r="EG437" s="107"/>
      <c r="EH437" s="107"/>
      <c r="EI437" s="107"/>
      <c r="EJ437" s="107"/>
      <c r="EK437" s="107"/>
      <c r="EL437" s="107"/>
      <c r="EM437" s="107"/>
      <c r="EN437" s="107"/>
      <c r="EO437" s="107"/>
      <c r="EP437" s="107"/>
      <c r="EQ437" s="107"/>
      <c r="ER437" s="107"/>
      <c r="ES437" s="107"/>
      <c r="ET437" s="107"/>
      <c r="EU437" s="107"/>
      <c r="EV437" s="107"/>
      <c r="EW437" s="107"/>
      <c r="EX437" s="107"/>
      <c r="EY437" s="107"/>
      <c r="EZ437" s="107"/>
      <c r="FA437" s="107"/>
      <c r="FB437" s="107"/>
      <c r="FC437" s="107"/>
      <c r="FD437" s="107"/>
      <c r="FE437" s="107"/>
      <c r="FF437" s="107"/>
      <c r="FG437" s="107"/>
      <c r="FH437" s="107"/>
      <c r="FI437" s="107"/>
      <c r="FJ437" s="107"/>
      <c r="FK437" s="107"/>
      <c r="FL437" s="107"/>
      <c r="FM437" s="107"/>
      <c r="FN437" s="107"/>
      <c r="FO437" s="107"/>
      <c r="FP437" s="107"/>
      <c r="FQ437" s="107"/>
      <c r="FR437" s="107"/>
      <c r="FS437" s="107"/>
      <c r="FT437" s="107"/>
      <c r="FU437" s="107"/>
      <c r="FV437" s="107"/>
      <c r="FW437" s="107"/>
      <c r="FX437" s="107"/>
      <c r="FY437" s="107"/>
      <c r="FZ437" s="107"/>
      <c r="GA437" s="107"/>
      <c r="GB437" s="107"/>
      <c r="GC437" s="107"/>
      <c r="GD437" s="107"/>
      <c r="GE437" s="107"/>
      <c r="GF437" s="107"/>
      <c r="GG437" s="107"/>
      <c r="GH437" s="107"/>
      <c r="GI437" s="107"/>
      <c r="GJ437" s="107"/>
      <c r="GK437" s="107"/>
      <c r="GL437" s="107"/>
      <c r="GM437" s="107"/>
      <c r="GN437" s="107"/>
      <c r="GO437" s="107"/>
      <c r="GP437" s="107"/>
      <c r="GQ437" s="107"/>
      <c r="GR437" s="107"/>
      <c r="GS437" s="107"/>
      <c r="GT437" s="107"/>
      <c r="GU437" s="107"/>
      <c r="GV437" s="107"/>
      <c r="GW437" s="107"/>
      <c r="GX437" s="107"/>
      <c r="GY437" s="107"/>
      <c r="GZ437" s="107"/>
      <c r="HA437" s="107"/>
      <c r="HB437" s="107"/>
      <c r="HC437" s="107"/>
      <c r="HD437" s="107"/>
      <c r="HE437" s="107"/>
      <c r="HF437" s="107"/>
      <c r="HG437" s="107"/>
      <c r="HH437" s="107"/>
      <c r="HI437" s="107"/>
      <c r="HJ437" s="107"/>
      <c r="HK437" s="107"/>
      <c r="HL437" s="107"/>
      <c r="HM437" s="107"/>
      <c r="HN437" s="107"/>
      <c r="HO437" s="107"/>
      <c r="HP437" s="107"/>
    </row>
    <row r="438" spans="1:224" ht="36" x14ac:dyDescent="0.25">
      <c r="A438" s="102" t="s">
        <v>1380</v>
      </c>
      <c r="B438" s="103" t="s">
        <v>1124</v>
      </c>
      <c r="C438" s="110"/>
      <c r="D438" s="105" t="s">
        <v>1125</v>
      </c>
      <c r="E438" s="95" t="s">
        <v>42</v>
      </c>
      <c r="F438" s="97">
        <v>14</v>
      </c>
      <c r="G438" s="241">
        <v>16.589999999999996</v>
      </c>
      <c r="H438" s="242">
        <v>19.397027999999995</v>
      </c>
      <c r="I438" s="241">
        <v>10.54</v>
      </c>
      <c r="J438" s="242">
        <v>12.997928</v>
      </c>
      <c r="K438" s="241">
        <v>0</v>
      </c>
      <c r="L438" s="242">
        <v>0</v>
      </c>
      <c r="M438" s="243">
        <v>27.129999999999995</v>
      </c>
      <c r="N438" s="242">
        <v>32.394955999999993</v>
      </c>
      <c r="O438" s="47">
        <v>379.81999999999994</v>
      </c>
      <c r="P438" s="49">
        <v>453.52938399999994</v>
      </c>
      <c r="Q438" s="302">
        <f t="shared" si="6"/>
        <v>1.2818948988309228E-4</v>
      </c>
    </row>
    <row r="439" spans="1:224" ht="60" x14ac:dyDescent="0.25">
      <c r="A439" s="42" t="s">
        <v>451</v>
      </c>
      <c r="B439" s="255" t="s">
        <v>1836</v>
      </c>
      <c r="C439" s="43"/>
      <c r="D439" s="44" t="s">
        <v>636</v>
      </c>
      <c r="E439" s="45" t="s">
        <v>42</v>
      </c>
      <c r="F439" s="46">
        <v>1</v>
      </c>
      <c r="G439" s="47">
        <v>359.52</v>
      </c>
      <c r="H439" s="47">
        <v>420.35078399999998</v>
      </c>
      <c r="I439" s="47">
        <v>23.21</v>
      </c>
      <c r="J439" s="47">
        <v>28.622572000000002</v>
      </c>
      <c r="K439" s="47">
        <v>0</v>
      </c>
      <c r="L439" s="47">
        <v>0</v>
      </c>
      <c r="M439" s="48">
        <v>382.72999999999996</v>
      </c>
      <c r="N439" s="47">
        <v>448.97335599999997</v>
      </c>
      <c r="O439" s="47">
        <v>382.72999999999996</v>
      </c>
      <c r="P439" s="49">
        <v>448.97335599999997</v>
      </c>
      <c r="Q439" s="302">
        <f t="shared" si="6"/>
        <v>1.2690173450093366E-4</v>
      </c>
    </row>
    <row r="440" spans="1:224" ht="36" x14ac:dyDescent="0.25">
      <c r="A440" s="42" t="s">
        <v>127</v>
      </c>
      <c r="B440" s="43" t="s">
        <v>388</v>
      </c>
      <c r="C440" s="45" t="s">
        <v>389</v>
      </c>
      <c r="D440" s="59" t="s">
        <v>390</v>
      </c>
      <c r="E440" s="73" t="s">
        <v>7</v>
      </c>
      <c r="F440" s="46">
        <v>83.837999999999994</v>
      </c>
      <c r="G440" s="47">
        <v>3.69</v>
      </c>
      <c r="H440" s="47">
        <v>4.3143479999999998</v>
      </c>
      <c r="I440" s="47">
        <v>0.8018516</v>
      </c>
      <c r="J440" s="47">
        <v>0.98884339312000002</v>
      </c>
      <c r="K440" s="47">
        <v>0</v>
      </c>
      <c r="L440" s="47">
        <v>0</v>
      </c>
      <c r="M440" s="48">
        <v>4.4918516000000004</v>
      </c>
      <c r="N440" s="47">
        <v>5.3031913931199997</v>
      </c>
      <c r="O440" s="47">
        <v>376.58785444080002</v>
      </c>
      <c r="P440" s="49">
        <v>444.60896001639452</v>
      </c>
      <c r="Q440" s="302">
        <f t="shared" si="6"/>
        <v>1.2566814365870017E-4</v>
      </c>
    </row>
    <row r="441" spans="1:224" ht="24" x14ac:dyDescent="0.25">
      <c r="A441" s="102" t="s">
        <v>740</v>
      </c>
      <c r="B441" s="103" t="s">
        <v>1298</v>
      </c>
      <c r="C441" s="110"/>
      <c r="D441" s="105" t="s">
        <v>1299</v>
      </c>
      <c r="E441" s="95" t="s">
        <v>9</v>
      </c>
      <c r="F441" s="97">
        <v>9</v>
      </c>
      <c r="G441" s="241">
        <v>27.99</v>
      </c>
      <c r="H441" s="242">
        <v>32.725907999999997</v>
      </c>
      <c r="I441" s="241">
        <v>13.25</v>
      </c>
      <c r="J441" s="242">
        <v>16.3399</v>
      </c>
      <c r="K441" s="241">
        <v>0</v>
      </c>
      <c r="L441" s="242">
        <v>0</v>
      </c>
      <c r="M441" s="243">
        <v>41.239999999999995</v>
      </c>
      <c r="N441" s="242">
        <v>49.065807999999997</v>
      </c>
      <c r="O441" s="47">
        <v>371.15999999999997</v>
      </c>
      <c r="P441" s="49">
        <v>441.59227199999998</v>
      </c>
      <c r="Q441" s="302">
        <f t="shared" si="6"/>
        <v>1.2481548071865557E-4</v>
      </c>
    </row>
    <row r="442" spans="1:224" ht="24" x14ac:dyDescent="0.25">
      <c r="A442" s="42" t="s">
        <v>1743</v>
      </c>
      <c r="B442" s="43" t="s">
        <v>1800</v>
      </c>
      <c r="C442" s="58" t="s">
        <v>1801</v>
      </c>
      <c r="D442" s="53" t="s">
        <v>179</v>
      </c>
      <c r="E442" s="46" t="s">
        <v>180</v>
      </c>
      <c r="F442" s="46">
        <v>28.613812499999995</v>
      </c>
      <c r="G442" s="47">
        <v>5.9777839999999998</v>
      </c>
      <c r="H442" s="47">
        <v>6.9892250528000002</v>
      </c>
      <c r="I442" s="47">
        <v>6.7690049999999999</v>
      </c>
      <c r="J442" s="47">
        <v>8.3475369659999998</v>
      </c>
      <c r="K442" s="47">
        <v>0</v>
      </c>
      <c r="L442" s="47">
        <v>0</v>
      </c>
      <c r="M442" s="48">
        <v>12.746789</v>
      </c>
      <c r="N442" s="47">
        <v>15.3367620188</v>
      </c>
      <c r="O442" s="47">
        <v>364.7342304230624</v>
      </c>
      <c r="P442" s="49">
        <v>438.84323276306458</v>
      </c>
      <c r="Q442" s="302">
        <f t="shared" si="6"/>
        <v>1.2403846835764093E-4</v>
      </c>
    </row>
    <row r="443" spans="1:224" ht="36" x14ac:dyDescent="0.2">
      <c r="A443" s="102" t="s">
        <v>1360</v>
      </c>
      <c r="B443" s="103" t="s">
        <v>1087</v>
      </c>
      <c r="C443" s="104"/>
      <c r="D443" s="105" t="s">
        <v>1088</v>
      </c>
      <c r="E443" s="95" t="s">
        <v>9</v>
      </c>
      <c r="F443" s="97">
        <v>30.2</v>
      </c>
      <c r="G443" s="241">
        <v>7.9200000000000008</v>
      </c>
      <c r="H443" s="242">
        <v>9.2600640000000016</v>
      </c>
      <c r="I443" s="241">
        <v>4.2700000000000005</v>
      </c>
      <c r="J443" s="242">
        <v>5.2657640000000008</v>
      </c>
      <c r="K443" s="241">
        <v>0</v>
      </c>
      <c r="L443" s="242">
        <v>0</v>
      </c>
      <c r="M443" s="243">
        <v>12.190000000000001</v>
      </c>
      <c r="N443" s="242">
        <v>14.525828000000002</v>
      </c>
      <c r="O443" s="47">
        <v>368.13800000000003</v>
      </c>
      <c r="P443" s="49">
        <v>438.68000560000007</v>
      </c>
      <c r="Q443" s="302">
        <f t="shared" si="6"/>
        <v>1.2399233241252585E-4</v>
      </c>
      <c r="R443" s="106"/>
      <c r="S443" s="106"/>
      <c r="T443" s="106"/>
      <c r="U443" s="106"/>
      <c r="V443" s="106"/>
      <c r="W443" s="107"/>
      <c r="X443" s="107"/>
      <c r="Y443" s="107"/>
      <c r="Z443" s="107"/>
      <c r="AA443" s="107"/>
      <c r="AB443" s="107"/>
      <c r="AC443" s="107"/>
      <c r="AD443" s="107"/>
      <c r="AE443" s="107"/>
      <c r="AF443" s="107"/>
      <c r="AG443" s="107"/>
      <c r="AH443" s="107"/>
      <c r="AI443" s="107"/>
      <c r="AJ443" s="107"/>
      <c r="AK443" s="107"/>
      <c r="AL443" s="107"/>
      <c r="AM443" s="107"/>
      <c r="AN443" s="107"/>
      <c r="AO443" s="107"/>
      <c r="AP443" s="107"/>
      <c r="AQ443" s="107"/>
      <c r="AR443" s="107"/>
      <c r="AS443" s="107"/>
      <c r="AT443" s="107"/>
      <c r="AU443" s="107"/>
      <c r="AV443" s="107"/>
      <c r="AW443" s="107"/>
      <c r="AX443" s="107"/>
      <c r="AY443" s="107"/>
      <c r="AZ443" s="107"/>
      <c r="BA443" s="107"/>
      <c r="BB443" s="107"/>
      <c r="BC443" s="107"/>
      <c r="BD443" s="107"/>
      <c r="BE443" s="107"/>
      <c r="BF443" s="107"/>
      <c r="BG443" s="107"/>
      <c r="BH443" s="107"/>
      <c r="BI443" s="107"/>
      <c r="BJ443" s="107"/>
      <c r="BK443" s="107"/>
      <c r="BL443" s="107"/>
      <c r="BM443" s="107"/>
      <c r="BN443" s="107"/>
      <c r="BO443" s="107"/>
      <c r="BP443" s="107"/>
      <c r="BQ443" s="107"/>
      <c r="BR443" s="107"/>
      <c r="BS443" s="107"/>
      <c r="BT443" s="107"/>
      <c r="BU443" s="107"/>
      <c r="BV443" s="107"/>
      <c r="BW443" s="107"/>
      <c r="BX443" s="107"/>
      <c r="BY443" s="107"/>
      <c r="BZ443" s="107"/>
      <c r="CA443" s="107"/>
      <c r="CB443" s="107"/>
      <c r="CC443" s="107"/>
      <c r="CD443" s="107"/>
      <c r="CE443" s="107"/>
      <c r="CF443" s="107"/>
      <c r="CG443" s="107"/>
      <c r="CH443" s="107"/>
      <c r="CI443" s="107"/>
      <c r="CJ443" s="107"/>
      <c r="CK443" s="107"/>
      <c r="CL443" s="107"/>
      <c r="CM443" s="107"/>
      <c r="CN443" s="107"/>
      <c r="CO443" s="107"/>
      <c r="CP443" s="107"/>
      <c r="CQ443" s="107"/>
      <c r="CR443" s="107"/>
      <c r="CS443" s="107"/>
      <c r="CT443" s="107"/>
      <c r="CU443" s="107"/>
      <c r="CV443" s="107"/>
      <c r="CW443" s="107"/>
      <c r="CX443" s="107"/>
      <c r="CY443" s="107"/>
      <c r="CZ443" s="107"/>
      <c r="DA443" s="107"/>
      <c r="DB443" s="107"/>
      <c r="DC443" s="107"/>
      <c r="DD443" s="107"/>
      <c r="DE443" s="107"/>
      <c r="DF443" s="107"/>
      <c r="DG443" s="107"/>
      <c r="DH443" s="107"/>
      <c r="DI443" s="107"/>
      <c r="DJ443" s="107"/>
      <c r="DK443" s="107"/>
      <c r="DL443" s="107"/>
      <c r="DM443" s="107"/>
      <c r="DN443" s="107"/>
      <c r="DO443" s="107"/>
      <c r="DP443" s="107"/>
      <c r="DQ443" s="107"/>
      <c r="DR443" s="107"/>
      <c r="DS443" s="107"/>
      <c r="DT443" s="107"/>
      <c r="DU443" s="107"/>
      <c r="DV443" s="107"/>
      <c r="DW443" s="107"/>
      <c r="DX443" s="107"/>
      <c r="DY443" s="107"/>
      <c r="DZ443" s="107"/>
      <c r="EA443" s="107"/>
      <c r="EB443" s="107"/>
      <c r="EC443" s="107"/>
      <c r="ED443" s="107"/>
      <c r="EE443" s="107"/>
      <c r="EF443" s="107"/>
      <c r="EG443" s="107"/>
      <c r="EH443" s="107"/>
      <c r="EI443" s="107"/>
      <c r="EJ443" s="107"/>
      <c r="EK443" s="107"/>
      <c r="EL443" s="107"/>
      <c r="EM443" s="107"/>
      <c r="EN443" s="107"/>
      <c r="EO443" s="107"/>
      <c r="EP443" s="107"/>
      <c r="EQ443" s="107"/>
      <c r="ER443" s="107"/>
      <c r="ES443" s="107"/>
      <c r="ET443" s="107"/>
      <c r="EU443" s="107"/>
      <c r="EV443" s="107"/>
      <c r="EW443" s="107"/>
      <c r="EX443" s="107"/>
      <c r="EY443" s="107"/>
      <c r="EZ443" s="107"/>
      <c r="FA443" s="107"/>
      <c r="FB443" s="107"/>
      <c r="FC443" s="107"/>
      <c r="FD443" s="107"/>
      <c r="FE443" s="107"/>
      <c r="FF443" s="107"/>
      <c r="FG443" s="107"/>
      <c r="FH443" s="107"/>
      <c r="FI443" s="107"/>
      <c r="FJ443" s="107"/>
      <c r="FK443" s="107"/>
      <c r="FL443" s="107"/>
      <c r="FM443" s="107"/>
      <c r="FN443" s="107"/>
      <c r="FO443" s="107"/>
      <c r="FP443" s="107"/>
      <c r="FQ443" s="107"/>
      <c r="FR443" s="107"/>
      <c r="FS443" s="107"/>
      <c r="FT443" s="107"/>
      <c r="FU443" s="107"/>
      <c r="FV443" s="107"/>
      <c r="FW443" s="107"/>
      <c r="FX443" s="107"/>
      <c r="FY443" s="107"/>
      <c r="FZ443" s="107"/>
      <c r="GA443" s="107"/>
      <c r="GB443" s="107"/>
      <c r="GC443" s="107"/>
      <c r="GD443" s="107"/>
      <c r="GE443" s="107"/>
      <c r="GF443" s="107"/>
      <c r="GG443" s="107"/>
      <c r="GH443" s="107"/>
      <c r="GI443" s="107"/>
      <c r="GJ443" s="107"/>
      <c r="GK443" s="107"/>
      <c r="GL443" s="107"/>
      <c r="GM443" s="107"/>
      <c r="GN443" s="107"/>
      <c r="GO443" s="107"/>
      <c r="GP443" s="107"/>
      <c r="GQ443" s="107"/>
      <c r="GR443" s="107"/>
      <c r="GS443" s="107"/>
      <c r="GT443" s="107"/>
      <c r="GU443" s="107"/>
      <c r="GV443" s="107"/>
      <c r="GW443" s="107"/>
      <c r="GX443" s="107"/>
      <c r="GY443" s="107"/>
      <c r="GZ443" s="107"/>
      <c r="HA443" s="107"/>
      <c r="HB443" s="107"/>
      <c r="HC443" s="107"/>
      <c r="HD443" s="107"/>
      <c r="HE443" s="107"/>
      <c r="HF443" s="107"/>
      <c r="HG443" s="107"/>
      <c r="HH443" s="107"/>
      <c r="HI443" s="107"/>
      <c r="HJ443" s="107"/>
      <c r="HK443" s="107"/>
      <c r="HL443" s="107"/>
      <c r="HM443" s="107"/>
      <c r="HN443" s="107"/>
      <c r="HO443" s="107"/>
      <c r="HP443" s="107"/>
    </row>
    <row r="444" spans="1:224" ht="24" x14ac:dyDescent="0.25">
      <c r="A444" s="42" t="s">
        <v>1744</v>
      </c>
      <c r="B444" s="43" t="s">
        <v>1843</v>
      </c>
      <c r="C444" s="45" t="s">
        <v>282</v>
      </c>
      <c r="D444" s="59" t="s">
        <v>283</v>
      </c>
      <c r="E444" s="46" t="s">
        <v>180</v>
      </c>
      <c r="F444" s="46">
        <v>48.069999999999993</v>
      </c>
      <c r="G444" s="47">
        <v>2.2000000000000002</v>
      </c>
      <c r="H444" s="47">
        <v>2.5722400000000003</v>
      </c>
      <c r="I444" s="47">
        <v>5.23</v>
      </c>
      <c r="J444" s="47">
        <v>6.4496360000000008</v>
      </c>
      <c r="K444" s="47">
        <v>0</v>
      </c>
      <c r="L444" s="47">
        <v>0</v>
      </c>
      <c r="M444" s="48">
        <v>7.4300000000000006</v>
      </c>
      <c r="N444" s="47">
        <v>9.0218760000000007</v>
      </c>
      <c r="O444" s="47">
        <v>357.1601</v>
      </c>
      <c r="P444" s="49">
        <v>433.68157931999997</v>
      </c>
      <c r="Q444" s="302">
        <f t="shared" si="6"/>
        <v>1.2257953373253678E-4</v>
      </c>
    </row>
    <row r="445" spans="1:224" ht="36" x14ac:dyDescent="0.25">
      <c r="A445" s="102" t="s">
        <v>1421</v>
      </c>
      <c r="B445" s="103" t="s">
        <v>1222</v>
      </c>
      <c r="C445" s="110"/>
      <c r="D445" s="105" t="s">
        <v>1223</v>
      </c>
      <c r="E445" s="95" t="s">
        <v>539</v>
      </c>
      <c r="F445" s="97">
        <v>1</v>
      </c>
      <c r="G445" s="241">
        <v>303.15999999999997</v>
      </c>
      <c r="H445" s="242">
        <v>354.45467199999996</v>
      </c>
      <c r="I445" s="241">
        <v>62.42</v>
      </c>
      <c r="J445" s="242">
        <v>76.976344000000012</v>
      </c>
      <c r="K445" s="241">
        <v>0</v>
      </c>
      <c r="L445" s="242">
        <v>0</v>
      </c>
      <c r="M445" s="243">
        <v>365.58</v>
      </c>
      <c r="N445" s="242">
        <v>431.431016</v>
      </c>
      <c r="O445" s="47">
        <v>365.58</v>
      </c>
      <c r="P445" s="49">
        <v>431.431016</v>
      </c>
      <c r="Q445" s="302">
        <f t="shared" si="6"/>
        <v>1.2194341494041813E-4</v>
      </c>
    </row>
    <row r="446" spans="1:224" ht="24" x14ac:dyDescent="0.2">
      <c r="A446" s="204" t="s">
        <v>1627</v>
      </c>
      <c r="B446" s="258" t="s">
        <v>1025</v>
      </c>
      <c r="C446" s="268"/>
      <c r="D446" s="276" t="s">
        <v>1717</v>
      </c>
      <c r="E446" s="260" t="s">
        <v>9</v>
      </c>
      <c r="F446" s="260">
        <v>35</v>
      </c>
      <c r="G446" s="47">
        <v>5.5399999999999991</v>
      </c>
      <c r="H446" s="47">
        <v>6.4773679999999993</v>
      </c>
      <c r="I446" s="47">
        <v>4.3890000000000002</v>
      </c>
      <c r="J446" s="47">
        <v>5.4125148000000003</v>
      </c>
      <c r="K446" s="47">
        <v>0</v>
      </c>
      <c r="L446" s="47">
        <v>0</v>
      </c>
      <c r="M446" s="48">
        <v>9.9289999999999985</v>
      </c>
      <c r="N446" s="47">
        <v>11.889882799999999</v>
      </c>
      <c r="O446" s="47">
        <v>347.51499999999993</v>
      </c>
      <c r="P446" s="49">
        <v>416.14589799999993</v>
      </c>
      <c r="Q446" s="302">
        <f t="shared" si="6"/>
        <v>1.1762309623925349E-4</v>
      </c>
      <c r="R446" s="106"/>
      <c r="S446" s="106"/>
      <c r="T446" s="106"/>
      <c r="U446" s="106"/>
      <c r="V446" s="106"/>
      <c r="W446" s="106"/>
      <c r="X446" s="106"/>
      <c r="Y446" s="107"/>
      <c r="Z446" s="107"/>
      <c r="AA446" s="107"/>
      <c r="AB446" s="107"/>
      <c r="AC446" s="107"/>
      <c r="AD446" s="107"/>
      <c r="AE446" s="107"/>
      <c r="AF446" s="107"/>
      <c r="AG446" s="107"/>
      <c r="AH446" s="107"/>
      <c r="AI446" s="107"/>
      <c r="AJ446" s="107"/>
      <c r="AK446" s="107"/>
      <c r="AL446" s="107"/>
      <c r="AM446" s="107"/>
      <c r="AN446" s="107"/>
      <c r="AO446" s="107"/>
      <c r="AP446" s="107"/>
      <c r="AQ446" s="107"/>
      <c r="AR446" s="107"/>
      <c r="AS446" s="107"/>
      <c r="AT446" s="107"/>
      <c r="AU446" s="107"/>
      <c r="AV446" s="107"/>
      <c r="AW446" s="107"/>
      <c r="AX446" s="107"/>
      <c r="AY446" s="107"/>
      <c r="AZ446" s="107"/>
      <c r="BA446" s="107"/>
      <c r="BB446" s="107"/>
      <c r="BC446" s="107"/>
      <c r="BD446" s="107"/>
      <c r="BE446" s="107"/>
      <c r="BF446" s="107"/>
      <c r="BG446" s="107"/>
      <c r="BH446" s="107"/>
      <c r="BI446" s="107"/>
      <c r="BJ446" s="107"/>
      <c r="BK446" s="107"/>
      <c r="BL446" s="107"/>
      <c r="BM446" s="107"/>
      <c r="BN446" s="107"/>
      <c r="BO446" s="107"/>
      <c r="BP446" s="107"/>
      <c r="BQ446" s="107"/>
      <c r="BR446" s="107"/>
      <c r="BS446" s="107"/>
      <c r="BT446" s="107"/>
      <c r="BU446" s="107"/>
      <c r="BV446" s="107"/>
      <c r="BW446" s="107"/>
      <c r="BX446" s="107"/>
      <c r="BY446" s="107"/>
      <c r="BZ446" s="107"/>
      <c r="CA446" s="107"/>
      <c r="CB446" s="107"/>
      <c r="CC446" s="107"/>
      <c r="CD446" s="107"/>
      <c r="CE446" s="107"/>
      <c r="CF446" s="107"/>
      <c r="CG446" s="107"/>
      <c r="CH446" s="107"/>
      <c r="CI446" s="107"/>
      <c r="CJ446" s="107"/>
      <c r="CK446" s="107"/>
      <c r="CL446" s="107"/>
      <c r="CM446" s="107"/>
      <c r="CN446" s="107"/>
      <c r="CO446" s="107"/>
      <c r="CP446" s="107"/>
      <c r="CQ446" s="107"/>
      <c r="CR446" s="107"/>
      <c r="CS446" s="107"/>
      <c r="CT446" s="107"/>
      <c r="CU446" s="107"/>
      <c r="CV446" s="107"/>
      <c r="CW446" s="107"/>
      <c r="CX446" s="107"/>
      <c r="CY446" s="107"/>
      <c r="CZ446" s="107"/>
      <c r="DA446" s="107"/>
      <c r="DB446" s="107"/>
      <c r="DC446" s="107"/>
      <c r="DD446" s="107"/>
      <c r="DE446" s="107"/>
      <c r="DF446" s="107"/>
      <c r="DG446" s="107"/>
      <c r="DH446" s="107"/>
      <c r="DI446" s="107"/>
      <c r="DJ446" s="107"/>
      <c r="DK446" s="107"/>
      <c r="DL446" s="107"/>
      <c r="DM446" s="107"/>
      <c r="DN446" s="107"/>
      <c r="DO446" s="107"/>
      <c r="DP446" s="107"/>
      <c r="DQ446" s="107"/>
      <c r="DR446" s="107"/>
      <c r="DS446" s="107"/>
      <c r="DT446" s="107"/>
      <c r="DU446" s="107"/>
      <c r="DV446" s="107"/>
      <c r="DW446" s="107"/>
      <c r="DX446" s="107"/>
      <c r="DY446" s="107"/>
      <c r="DZ446" s="107"/>
      <c r="EA446" s="107"/>
      <c r="EB446" s="107"/>
      <c r="EC446" s="107"/>
      <c r="ED446" s="107"/>
      <c r="EE446" s="107"/>
      <c r="EF446" s="107"/>
      <c r="EG446" s="107"/>
      <c r="EH446" s="107"/>
      <c r="EI446" s="107"/>
      <c r="EJ446" s="107"/>
      <c r="EK446" s="107"/>
      <c r="EL446" s="107"/>
      <c r="EM446" s="107"/>
      <c r="EN446" s="107"/>
      <c r="EO446" s="107"/>
      <c r="EP446" s="107"/>
      <c r="EQ446" s="107"/>
      <c r="ER446" s="107"/>
      <c r="ES446" s="107"/>
      <c r="ET446" s="107"/>
      <c r="EU446" s="107"/>
      <c r="EV446" s="107"/>
      <c r="EW446" s="107"/>
      <c r="EX446" s="107"/>
      <c r="EY446" s="107"/>
      <c r="EZ446" s="107"/>
      <c r="FA446" s="107"/>
      <c r="FB446" s="107"/>
      <c r="FC446" s="107"/>
      <c r="FD446" s="107"/>
      <c r="FE446" s="107"/>
      <c r="FF446" s="107"/>
      <c r="FG446" s="107"/>
      <c r="FH446" s="107"/>
      <c r="FI446" s="107"/>
      <c r="FJ446" s="107"/>
      <c r="FK446" s="107"/>
      <c r="FL446" s="107"/>
      <c r="FM446" s="107"/>
      <c r="FN446" s="107"/>
      <c r="FO446" s="107"/>
      <c r="FP446" s="107"/>
      <c r="FQ446" s="107"/>
      <c r="FR446" s="107"/>
      <c r="FS446" s="107"/>
      <c r="FT446" s="107"/>
      <c r="FU446" s="107"/>
      <c r="FV446" s="107"/>
      <c r="FW446" s="107"/>
      <c r="FX446" s="107"/>
      <c r="FY446" s="107"/>
      <c r="FZ446" s="107"/>
      <c r="GA446" s="107"/>
      <c r="GB446" s="107"/>
      <c r="GC446" s="107"/>
      <c r="GD446" s="107"/>
      <c r="GE446" s="107"/>
      <c r="GF446" s="107"/>
      <c r="GG446" s="107"/>
      <c r="GH446" s="107"/>
      <c r="GI446" s="107"/>
      <c r="GJ446" s="107"/>
      <c r="GK446" s="107"/>
      <c r="GL446" s="107"/>
      <c r="GM446" s="107"/>
      <c r="GN446" s="107"/>
      <c r="GO446" s="107"/>
      <c r="GP446" s="107"/>
      <c r="GQ446" s="107"/>
      <c r="GR446" s="107"/>
      <c r="GS446" s="107"/>
      <c r="GT446" s="107"/>
      <c r="GU446" s="107"/>
      <c r="GV446" s="107"/>
      <c r="GW446" s="107"/>
      <c r="GX446" s="107"/>
      <c r="GY446" s="107"/>
      <c r="GZ446" s="107"/>
      <c r="HA446" s="107"/>
      <c r="HB446" s="107"/>
      <c r="HC446" s="107"/>
      <c r="HD446" s="107"/>
      <c r="HE446" s="107"/>
      <c r="HF446" s="107"/>
      <c r="HG446" s="107"/>
      <c r="HH446" s="107"/>
      <c r="HI446" s="107"/>
      <c r="HJ446" s="107"/>
      <c r="HK446" s="107"/>
      <c r="HL446" s="107"/>
      <c r="HM446" s="107"/>
      <c r="HN446" s="107"/>
      <c r="HO446" s="107"/>
      <c r="HP446" s="107"/>
    </row>
    <row r="447" spans="1:224" ht="24" x14ac:dyDescent="0.25">
      <c r="A447" s="102" t="s">
        <v>1391</v>
      </c>
      <c r="B447" s="103" t="s">
        <v>1161</v>
      </c>
      <c r="C447" s="110"/>
      <c r="D447" s="105" t="s">
        <v>1055</v>
      </c>
      <c r="E447" s="95" t="s">
        <v>42</v>
      </c>
      <c r="F447" s="97">
        <v>41</v>
      </c>
      <c r="G447" s="241">
        <v>4.5000000000000009</v>
      </c>
      <c r="H447" s="242">
        <v>5.261400000000001</v>
      </c>
      <c r="I447" s="241">
        <v>3.91</v>
      </c>
      <c r="J447" s="242">
        <v>4.8218120000000004</v>
      </c>
      <c r="K447" s="241">
        <v>0</v>
      </c>
      <c r="L447" s="242">
        <v>0</v>
      </c>
      <c r="M447" s="243">
        <v>8.41</v>
      </c>
      <c r="N447" s="242">
        <v>10.083212000000001</v>
      </c>
      <c r="O447" s="47">
        <v>344.81</v>
      </c>
      <c r="P447" s="49">
        <v>413.41169200000007</v>
      </c>
      <c r="Q447" s="302">
        <f t="shared" si="6"/>
        <v>1.168502764733455E-4</v>
      </c>
    </row>
    <row r="448" spans="1:224" ht="24" x14ac:dyDescent="0.25">
      <c r="A448" s="102" t="s">
        <v>1435</v>
      </c>
      <c r="B448" s="103" t="s">
        <v>1250</v>
      </c>
      <c r="C448" s="110"/>
      <c r="D448" s="105" t="s">
        <v>1121</v>
      </c>
      <c r="E448" s="95" t="s">
        <v>42</v>
      </c>
      <c r="F448" s="97">
        <v>5</v>
      </c>
      <c r="G448" s="241">
        <v>63.04</v>
      </c>
      <c r="H448" s="242">
        <v>73.706367999999998</v>
      </c>
      <c r="I448" s="241">
        <v>6.6999999999999993</v>
      </c>
      <c r="J448" s="242">
        <v>8.2624399999999998</v>
      </c>
      <c r="K448" s="241">
        <v>0</v>
      </c>
      <c r="L448" s="242">
        <v>0</v>
      </c>
      <c r="M448" s="243">
        <v>69.739999999999995</v>
      </c>
      <c r="N448" s="242">
        <v>81.968807999999996</v>
      </c>
      <c r="O448" s="47">
        <v>348.7</v>
      </c>
      <c r="P448" s="49">
        <v>409.84403999999995</v>
      </c>
      <c r="Q448" s="302">
        <f t="shared" si="6"/>
        <v>1.1584188428070113E-4</v>
      </c>
    </row>
    <row r="449" spans="1:224" ht="24" x14ac:dyDescent="0.2">
      <c r="A449" s="102" t="s">
        <v>1354</v>
      </c>
      <c r="B449" s="103" t="s">
        <v>1076</v>
      </c>
      <c r="C449" s="108"/>
      <c r="D449" s="105" t="s">
        <v>1077</v>
      </c>
      <c r="E449" s="95" t="s">
        <v>42</v>
      </c>
      <c r="F449" s="97">
        <v>6</v>
      </c>
      <c r="G449" s="241">
        <v>47</v>
      </c>
      <c r="H449" s="242">
        <v>54.952399999999997</v>
      </c>
      <c r="I449" s="241">
        <v>9.7299999999999986</v>
      </c>
      <c r="J449" s="242">
        <v>11.999035999999998</v>
      </c>
      <c r="K449" s="241">
        <v>0</v>
      </c>
      <c r="L449" s="242">
        <v>0</v>
      </c>
      <c r="M449" s="243">
        <v>56.73</v>
      </c>
      <c r="N449" s="242">
        <v>66.951436000000001</v>
      </c>
      <c r="O449" s="47">
        <v>340.38</v>
      </c>
      <c r="P449" s="49">
        <v>401.70861600000001</v>
      </c>
      <c r="Q449" s="302">
        <f t="shared" si="6"/>
        <v>1.1354241727958913E-4</v>
      </c>
      <c r="R449" s="57"/>
      <c r="S449" s="57"/>
      <c r="T449" s="57"/>
      <c r="U449" s="57"/>
      <c r="V449" s="57"/>
      <c r="W449" s="109"/>
      <c r="X449" s="109"/>
      <c r="Y449" s="109"/>
      <c r="Z449" s="109"/>
      <c r="AA449" s="109"/>
      <c r="AB449" s="109"/>
      <c r="AC449" s="109"/>
      <c r="AD449" s="109"/>
      <c r="AE449" s="109"/>
      <c r="AF449" s="109"/>
      <c r="AG449" s="109"/>
      <c r="AH449" s="109"/>
      <c r="AI449" s="109"/>
      <c r="AJ449" s="109"/>
      <c r="AK449" s="109"/>
      <c r="AL449" s="109"/>
      <c r="AM449" s="109"/>
      <c r="AN449" s="109"/>
      <c r="AO449" s="109"/>
      <c r="AP449" s="109"/>
      <c r="AQ449" s="109"/>
      <c r="AR449" s="109"/>
      <c r="AS449" s="109"/>
      <c r="AT449" s="109"/>
      <c r="AU449" s="109"/>
      <c r="AV449" s="109"/>
      <c r="AW449" s="109"/>
      <c r="AX449" s="109"/>
      <c r="AY449" s="109"/>
      <c r="AZ449" s="109"/>
      <c r="BA449" s="109"/>
      <c r="BB449" s="109"/>
      <c r="BC449" s="109"/>
      <c r="BD449" s="109"/>
      <c r="BE449" s="109"/>
      <c r="BF449" s="109"/>
      <c r="BG449" s="109"/>
      <c r="BH449" s="109"/>
      <c r="BI449" s="109"/>
      <c r="BJ449" s="109"/>
      <c r="BK449" s="109"/>
      <c r="BL449" s="109"/>
      <c r="BM449" s="109"/>
      <c r="BN449" s="109"/>
      <c r="BO449" s="109"/>
      <c r="BP449" s="109"/>
      <c r="BQ449" s="109"/>
      <c r="BR449" s="109"/>
      <c r="BS449" s="109"/>
      <c r="BT449" s="109"/>
      <c r="BU449" s="109"/>
      <c r="BV449" s="109"/>
      <c r="BW449" s="109"/>
      <c r="BX449" s="109"/>
      <c r="BY449" s="109"/>
      <c r="BZ449" s="109"/>
      <c r="CA449" s="109"/>
      <c r="CB449" s="109"/>
      <c r="CC449" s="109"/>
      <c r="CD449" s="109"/>
      <c r="CE449" s="109"/>
      <c r="CF449" s="109"/>
      <c r="CG449" s="109"/>
      <c r="CH449" s="109"/>
      <c r="CI449" s="109"/>
      <c r="CJ449" s="109"/>
      <c r="CK449" s="109"/>
      <c r="CL449" s="109"/>
      <c r="CM449" s="109"/>
      <c r="CN449" s="109"/>
      <c r="CO449" s="109"/>
      <c r="CP449" s="109"/>
      <c r="CQ449" s="109"/>
      <c r="CR449" s="109"/>
      <c r="CS449" s="109"/>
      <c r="CT449" s="109"/>
      <c r="CU449" s="109"/>
      <c r="CV449" s="109"/>
      <c r="CW449" s="109"/>
      <c r="CX449" s="109"/>
      <c r="CY449" s="109"/>
      <c r="CZ449" s="109"/>
      <c r="DA449" s="109"/>
      <c r="DB449" s="109"/>
      <c r="DC449" s="109"/>
      <c r="DD449" s="109"/>
      <c r="DE449" s="109"/>
      <c r="DF449" s="109"/>
      <c r="DG449" s="109"/>
      <c r="DH449" s="109"/>
      <c r="DI449" s="109"/>
      <c r="DJ449" s="109"/>
      <c r="DK449" s="109"/>
      <c r="DL449" s="109"/>
      <c r="DM449" s="109"/>
      <c r="DN449" s="109"/>
      <c r="DO449" s="109"/>
      <c r="DP449" s="109"/>
      <c r="DQ449" s="109"/>
      <c r="DR449" s="109"/>
      <c r="DS449" s="109"/>
      <c r="DT449" s="109"/>
      <c r="DU449" s="109"/>
      <c r="DV449" s="109"/>
      <c r="DW449" s="109"/>
      <c r="DX449" s="109"/>
      <c r="DY449" s="109"/>
      <c r="DZ449" s="109"/>
      <c r="EA449" s="109"/>
      <c r="EB449" s="109"/>
      <c r="EC449" s="109"/>
      <c r="ED449" s="109"/>
      <c r="EE449" s="109"/>
      <c r="EF449" s="109"/>
      <c r="EG449" s="109"/>
      <c r="EH449" s="109"/>
      <c r="EI449" s="109"/>
      <c r="EJ449" s="109"/>
      <c r="EK449" s="109"/>
      <c r="EL449" s="109"/>
      <c r="EM449" s="109"/>
      <c r="EN449" s="109"/>
      <c r="EO449" s="109"/>
      <c r="EP449" s="109"/>
      <c r="EQ449" s="109"/>
      <c r="ER449" s="109"/>
      <c r="ES449" s="109"/>
      <c r="ET449" s="109"/>
      <c r="EU449" s="109"/>
      <c r="EV449" s="109"/>
      <c r="EW449" s="109"/>
      <c r="EX449" s="109"/>
      <c r="EY449" s="109"/>
      <c r="EZ449" s="109"/>
      <c r="FA449" s="109"/>
      <c r="FB449" s="109"/>
      <c r="FC449" s="109"/>
      <c r="FD449" s="109"/>
      <c r="FE449" s="109"/>
      <c r="FF449" s="109"/>
      <c r="FG449" s="109"/>
      <c r="FH449" s="109"/>
      <c r="FI449" s="109"/>
      <c r="FJ449" s="109"/>
      <c r="FK449" s="109"/>
      <c r="FL449" s="109"/>
      <c r="FM449" s="109"/>
      <c r="FN449" s="109"/>
      <c r="FO449" s="109"/>
      <c r="FP449" s="109"/>
      <c r="FQ449" s="109"/>
      <c r="FR449" s="109"/>
      <c r="FS449" s="109"/>
      <c r="FT449" s="109"/>
      <c r="FU449" s="109"/>
      <c r="FV449" s="109"/>
      <c r="FW449" s="109"/>
      <c r="FX449" s="109"/>
      <c r="FY449" s="109"/>
      <c r="FZ449" s="109"/>
      <c r="GA449" s="109"/>
      <c r="GB449" s="109"/>
      <c r="GC449" s="109"/>
      <c r="GD449" s="109"/>
      <c r="GE449" s="109"/>
      <c r="GF449" s="109"/>
      <c r="GG449" s="109"/>
      <c r="GH449" s="109"/>
      <c r="GI449" s="109"/>
      <c r="GJ449" s="109"/>
      <c r="GK449" s="109"/>
      <c r="GL449" s="109"/>
      <c r="GM449" s="109"/>
      <c r="GN449" s="109"/>
      <c r="GO449" s="109"/>
      <c r="GP449" s="109"/>
      <c r="GQ449" s="109"/>
      <c r="GR449" s="109"/>
      <c r="GS449" s="109"/>
      <c r="GT449" s="109"/>
      <c r="GU449" s="109"/>
      <c r="GV449" s="109"/>
      <c r="GW449" s="109"/>
      <c r="GX449" s="109"/>
      <c r="GY449" s="109"/>
      <c r="GZ449" s="109"/>
      <c r="HA449" s="109"/>
      <c r="HB449" s="109"/>
      <c r="HC449" s="109"/>
      <c r="HD449" s="109"/>
      <c r="HE449" s="109"/>
      <c r="HF449" s="109"/>
      <c r="HG449" s="109"/>
      <c r="HH449" s="109"/>
      <c r="HI449" s="109"/>
      <c r="HJ449" s="109"/>
      <c r="HK449" s="109"/>
      <c r="HL449" s="109"/>
      <c r="HM449" s="109"/>
      <c r="HN449" s="109"/>
      <c r="HO449" s="109"/>
      <c r="HP449" s="109"/>
    </row>
    <row r="450" spans="1:224" ht="48" x14ac:dyDescent="0.25">
      <c r="A450" s="42" t="s">
        <v>1688</v>
      </c>
      <c r="B450" s="45" t="s">
        <v>1576</v>
      </c>
      <c r="C450" s="45"/>
      <c r="D450" s="44" t="s">
        <v>1577</v>
      </c>
      <c r="E450" s="45" t="s">
        <v>9</v>
      </c>
      <c r="F450" s="46">
        <v>4.5</v>
      </c>
      <c r="G450" s="47">
        <v>66.73</v>
      </c>
      <c r="H450" s="47">
        <v>78.020716000000007</v>
      </c>
      <c r="I450" s="47">
        <v>8.1700000000000017</v>
      </c>
      <c r="J450" s="47">
        <v>10.075244000000003</v>
      </c>
      <c r="K450" s="47">
        <v>0</v>
      </c>
      <c r="L450" s="47">
        <v>0</v>
      </c>
      <c r="M450" s="48">
        <v>74.900000000000006</v>
      </c>
      <c r="N450" s="47">
        <v>88.095960000000005</v>
      </c>
      <c r="O450" s="47">
        <v>337.05</v>
      </c>
      <c r="P450" s="49">
        <v>396.43182000000002</v>
      </c>
      <c r="Q450" s="302">
        <f t="shared" si="6"/>
        <v>1.1205093776068513E-4</v>
      </c>
    </row>
    <row r="451" spans="1:224" ht="36" x14ac:dyDescent="0.25">
      <c r="A451" s="42" t="s">
        <v>1734</v>
      </c>
      <c r="B451" s="43" t="s">
        <v>565</v>
      </c>
      <c r="C451" s="58" t="s">
        <v>1498</v>
      </c>
      <c r="D451" s="59" t="s">
        <v>566</v>
      </c>
      <c r="E451" s="73" t="s">
        <v>7</v>
      </c>
      <c r="F451" s="46">
        <v>3.375</v>
      </c>
      <c r="G451" s="47">
        <v>46.4</v>
      </c>
      <c r="H451" s="47">
        <v>54.250880000000002</v>
      </c>
      <c r="I451" s="47">
        <v>50.837999999999994</v>
      </c>
      <c r="J451" s="47">
        <v>62.693421599999994</v>
      </c>
      <c r="K451" s="47">
        <v>0</v>
      </c>
      <c r="L451" s="47">
        <v>0</v>
      </c>
      <c r="M451" s="48">
        <v>97.238</v>
      </c>
      <c r="N451" s="47">
        <v>116.94430159999999</v>
      </c>
      <c r="O451" s="47">
        <v>328.17824999999999</v>
      </c>
      <c r="P451" s="49">
        <v>394.68701789999994</v>
      </c>
      <c r="Q451" s="302">
        <f t="shared" si="6"/>
        <v>1.1155777171888804E-4</v>
      </c>
    </row>
    <row r="452" spans="1:224" ht="24" x14ac:dyDescent="0.25">
      <c r="A452" s="42" t="s">
        <v>1706</v>
      </c>
      <c r="B452" s="80" t="s">
        <v>373</v>
      </c>
      <c r="C452" s="58" t="s">
        <v>374</v>
      </c>
      <c r="D452" s="59" t="s">
        <v>1938</v>
      </c>
      <c r="E452" s="73" t="s">
        <v>7</v>
      </c>
      <c r="F452" s="46">
        <v>10.115</v>
      </c>
      <c r="G452" s="47">
        <v>20.667577000000001</v>
      </c>
      <c r="H452" s="47">
        <v>24.164531028400003</v>
      </c>
      <c r="I452" s="47">
        <v>11.993131999999999</v>
      </c>
      <c r="J452" s="47">
        <v>14.7899303824</v>
      </c>
      <c r="K452" s="47">
        <v>0</v>
      </c>
      <c r="L452" s="47">
        <v>0</v>
      </c>
      <c r="M452" s="48">
        <v>32.660708999999997</v>
      </c>
      <c r="N452" s="47">
        <v>38.9544614108</v>
      </c>
      <c r="O452" s="47">
        <v>330.36307153499996</v>
      </c>
      <c r="P452" s="49">
        <v>394.02437717024202</v>
      </c>
      <c r="Q452" s="302">
        <f t="shared" si="6"/>
        <v>1.1137047717939371E-4</v>
      </c>
    </row>
    <row r="453" spans="1:224" ht="36" x14ac:dyDescent="0.2">
      <c r="A453" s="102" t="s">
        <v>1336</v>
      </c>
      <c r="B453" s="103" t="s">
        <v>1053</v>
      </c>
      <c r="C453" s="104"/>
      <c r="D453" s="105" t="s">
        <v>692</v>
      </c>
      <c r="E453" s="95" t="s">
        <v>1046</v>
      </c>
      <c r="F453" s="97">
        <v>12</v>
      </c>
      <c r="G453" s="241">
        <v>19.349999999999998</v>
      </c>
      <c r="H453" s="242">
        <v>22.624019999999998</v>
      </c>
      <c r="I453" s="241">
        <v>8.15</v>
      </c>
      <c r="J453" s="242">
        <v>10.050580000000002</v>
      </c>
      <c r="K453" s="241">
        <v>0</v>
      </c>
      <c r="L453" s="242">
        <v>0</v>
      </c>
      <c r="M453" s="243">
        <v>27.5</v>
      </c>
      <c r="N453" s="242">
        <v>32.674599999999998</v>
      </c>
      <c r="O453" s="47">
        <v>330</v>
      </c>
      <c r="P453" s="49">
        <v>392.09519999999998</v>
      </c>
      <c r="Q453" s="302">
        <f t="shared" si="6"/>
        <v>1.1082519776405281E-4</v>
      </c>
      <c r="R453" s="106"/>
      <c r="S453" s="106"/>
      <c r="T453" s="106"/>
      <c r="U453" s="106"/>
      <c r="V453" s="106"/>
      <c r="W453" s="107"/>
      <c r="X453" s="107"/>
      <c r="Y453" s="107"/>
      <c r="Z453" s="107"/>
      <c r="AA453" s="107"/>
      <c r="AB453" s="107"/>
      <c r="AC453" s="107"/>
      <c r="AD453" s="107"/>
      <c r="AE453" s="107"/>
      <c r="AF453" s="107"/>
      <c r="AG453" s="107"/>
      <c r="AH453" s="107"/>
      <c r="AI453" s="107"/>
      <c r="AJ453" s="107"/>
      <c r="AK453" s="107"/>
      <c r="AL453" s="107"/>
      <c r="AM453" s="107"/>
      <c r="AN453" s="107"/>
      <c r="AO453" s="107"/>
      <c r="AP453" s="107"/>
      <c r="AQ453" s="107"/>
      <c r="AR453" s="107"/>
      <c r="AS453" s="107"/>
      <c r="AT453" s="107"/>
      <c r="AU453" s="107"/>
      <c r="AV453" s="107"/>
      <c r="AW453" s="107"/>
      <c r="AX453" s="107"/>
      <c r="AY453" s="107"/>
      <c r="AZ453" s="107"/>
      <c r="BA453" s="107"/>
      <c r="BB453" s="107"/>
      <c r="BC453" s="107"/>
      <c r="BD453" s="107"/>
      <c r="BE453" s="107"/>
      <c r="BF453" s="107"/>
      <c r="BG453" s="107"/>
      <c r="BH453" s="107"/>
      <c r="BI453" s="107"/>
      <c r="BJ453" s="107"/>
      <c r="BK453" s="107"/>
      <c r="BL453" s="107"/>
      <c r="BM453" s="107"/>
      <c r="BN453" s="107"/>
      <c r="BO453" s="107"/>
      <c r="BP453" s="107"/>
      <c r="BQ453" s="107"/>
      <c r="BR453" s="107"/>
      <c r="BS453" s="107"/>
      <c r="BT453" s="107"/>
      <c r="BU453" s="107"/>
      <c r="BV453" s="107"/>
      <c r="BW453" s="107"/>
      <c r="BX453" s="107"/>
      <c r="BY453" s="107"/>
      <c r="BZ453" s="107"/>
      <c r="CA453" s="107"/>
      <c r="CB453" s="107"/>
      <c r="CC453" s="107"/>
      <c r="CD453" s="107"/>
      <c r="CE453" s="107"/>
      <c r="CF453" s="107"/>
      <c r="CG453" s="107"/>
      <c r="CH453" s="107"/>
      <c r="CI453" s="107"/>
      <c r="CJ453" s="107"/>
      <c r="CK453" s="107"/>
      <c r="CL453" s="107"/>
      <c r="CM453" s="107"/>
      <c r="CN453" s="107"/>
      <c r="CO453" s="107"/>
      <c r="CP453" s="107"/>
      <c r="CQ453" s="107"/>
      <c r="CR453" s="107"/>
      <c r="CS453" s="107"/>
      <c r="CT453" s="107"/>
      <c r="CU453" s="107"/>
      <c r="CV453" s="107"/>
      <c r="CW453" s="107"/>
      <c r="CX453" s="107"/>
      <c r="CY453" s="107"/>
      <c r="CZ453" s="107"/>
      <c r="DA453" s="107"/>
      <c r="DB453" s="107"/>
      <c r="DC453" s="107"/>
      <c r="DD453" s="107"/>
      <c r="DE453" s="107"/>
      <c r="DF453" s="107"/>
      <c r="DG453" s="107"/>
      <c r="DH453" s="107"/>
      <c r="DI453" s="107"/>
      <c r="DJ453" s="107"/>
      <c r="DK453" s="107"/>
      <c r="DL453" s="107"/>
      <c r="DM453" s="107"/>
      <c r="DN453" s="107"/>
      <c r="DO453" s="107"/>
      <c r="DP453" s="107"/>
      <c r="DQ453" s="107"/>
      <c r="DR453" s="107"/>
      <c r="DS453" s="107"/>
      <c r="DT453" s="107"/>
      <c r="DU453" s="107"/>
      <c r="DV453" s="107"/>
      <c r="DW453" s="107"/>
      <c r="DX453" s="107"/>
      <c r="DY453" s="107"/>
      <c r="DZ453" s="107"/>
      <c r="EA453" s="107"/>
      <c r="EB453" s="107"/>
      <c r="EC453" s="107"/>
      <c r="ED453" s="107"/>
      <c r="EE453" s="107"/>
      <c r="EF453" s="107"/>
      <c r="EG453" s="107"/>
      <c r="EH453" s="107"/>
      <c r="EI453" s="107"/>
      <c r="EJ453" s="107"/>
      <c r="EK453" s="107"/>
      <c r="EL453" s="107"/>
      <c r="EM453" s="107"/>
      <c r="EN453" s="107"/>
      <c r="EO453" s="107"/>
      <c r="EP453" s="107"/>
      <c r="EQ453" s="107"/>
      <c r="ER453" s="107"/>
      <c r="ES453" s="107"/>
      <c r="ET453" s="107"/>
      <c r="EU453" s="107"/>
      <c r="EV453" s="107"/>
      <c r="EW453" s="107"/>
      <c r="EX453" s="107"/>
      <c r="EY453" s="107"/>
      <c r="EZ453" s="107"/>
      <c r="FA453" s="107"/>
      <c r="FB453" s="107"/>
      <c r="FC453" s="107"/>
      <c r="FD453" s="107"/>
      <c r="FE453" s="107"/>
      <c r="FF453" s="107"/>
      <c r="FG453" s="107"/>
      <c r="FH453" s="107"/>
      <c r="FI453" s="107"/>
      <c r="FJ453" s="107"/>
      <c r="FK453" s="107"/>
      <c r="FL453" s="107"/>
      <c r="FM453" s="107"/>
      <c r="FN453" s="107"/>
      <c r="FO453" s="107"/>
      <c r="FP453" s="107"/>
      <c r="FQ453" s="107"/>
      <c r="FR453" s="107"/>
      <c r="FS453" s="107"/>
      <c r="FT453" s="107"/>
      <c r="FU453" s="107"/>
      <c r="FV453" s="107"/>
      <c r="FW453" s="107"/>
      <c r="FX453" s="107"/>
      <c r="FY453" s="107"/>
      <c r="FZ453" s="107"/>
      <c r="GA453" s="107"/>
      <c r="GB453" s="107"/>
      <c r="GC453" s="107"/>
      <c r="GD453" s="107"/>
      <c r="GE453" s="107"/>
      <c r="GF453" s="107"/>
      <c r="GG453" s="107"/>
      <c r="GH453" s="107"/>
      <c r="GI453" s="107"/>
      <c r="GJ453" s="107"/>
      <c r="GK453" s="107"/>
      <c r="GL453" s="107"/>
      <c r="GM453" s="107"/>
      <c r="GN453" s="107"/>
      <c r="GO453" s="107"/>
      <c r="GP453" s="107"/>
      <c r="GQ453" s="107"/>
      <c r="GR453" s="107"/>
      <c r="GS453" s="107"/>
      <c r="GT453" s="107"/>
      <c r="GU453" s="107"/>
      <c r="GV453" s="107"/>
      <c r="GW453" s="107"/>
      <c r="GX453" s="107"/>
      <c r="GY453" s="107"/>
      <c r="GZ453" s="107"/>
      <c r="HA453" s="107"/>
      <c r="HB453" s="107"/>
      <c r="HC453" s="107"/>
      <c r="HD453" s="107"/>
      <c r="HE453" s="107"/>
      <c r="HF453" s="107"/>
      <c r="HG453" s="107"/>
      <c r="HH453" s="107"/>
      <c r="HI453" s="107"/>
      <c r="HJ453" s="107"/>
      <c r="HK453" s="107"/>
      <c r="HL453" s="107"/>
      <c r="HM453" s="107"/>
      <c r="HN453" s="107"/>
      <c r="HO453" s="107"/>
      <c r="HP453" s="107"/>
    </row>
    <row r="454" spans="1:224" ht="36" x14ac:dyDescent="0.25">
      <c r="A454" s="42" t="s">
        <v>931</v>
      </c>
      <c r="B454" s="45" t="s">
        <v>933</v>
      </c>
      <c r="C454" s="45" t="s">
        <v>104</v>
      </c>
      <c r="D454" s="59" t="s">
        <v>934</v>
      </c>
      <c r="E454" s="45" t="s">
        <v>7</v>
      </c>
      <c r="F454" s="46">
        <v>89.46</v>
      </c>
      <c r="G454" s="47">
        <v>1.87</v>
      </c>
      <c r="H454" s="47">
        <v>2.186404</v>
      </c>
      <c r="I454" s="47">
        <v>1.6</v>
      </c>
      <c r="J454" s="47">
        <v>1.9731200000000002</v>
      </c>
      <c r="K454" s="47">
        <v>0</v>
      </c>
      <c r="L454" s="47">
        <v>0</v>
      </c>
      <c r="M454" s="48">
        <v>3.47</v>
      </c>
      <c r="N454" s="47">
        <v>4.1595240000000002</v>
      </c>
      <c r="O454" s="47">
        <v>310.42619999999999</v>
      </c>
      <c r="P454" s="49">
        <v>372.11101703999998</v>
      </c>
      <c r="Q454" s="302">
        <f t="shared" si="6"/>
        <v>1.051766944702226E-4</v>
      </c>
    </row>
    <row r="455" spans="1:224" ht="36" x14ac:dyDescent="0.25">
      <c r="A455" s="42" t="s">
        <v>480</v>
      </c>
      <c r="B455" s="45" t="s">
        <v>1795</v>
      </c>
      <c r="C455" s="91"/>
      <c r="D455" s="59" t="s">
        <v>497</v>
      </c>
      <c r="E455" s="73" t="s">
        <v>7</v>
      </c>
      <c r="F455" s="46">
        <v>2.1875</v>
      </c>
      <c r="G455" s="47">
        <v>87.079999999999984</v>
      </c>
      <c r="H455" s="47">
        <v>101.81393599999998</v>
      </c>
      <c r="I455" s="47">
        <v>55.253040000000006</v>
      </c>
      <c r="J455" s="47">
        <v>68.138048928000018</v>
      </c>
      <c r="K455" s="47">
        <v>0</v>
      </c>
      <c r="L455" s="47">
        <v>0</v>
      </c>
      <c r="M455" s="48">
        <v>142.33303999999998</v>
      </c>
      <c r="N455" s="47">
        <v>169.951984928</v>
      </c>
      <c r="O455" s="47">
        <v>311.35352499999999</v>
      </c>
      <c r="P455" s="49">
        <v>371.76996702999998</v>
      </c>
      <c r="Q455" s="302">
        <f t="shared" si="6"/>
        <v>1.0508029712895018E-4</v>
      </c>
    </row>
    <row r="456" spans="1:224" ht="24" x14ac:dyDescent="0.25">
      <c r="A456" s="42" t="s">
        <v>612</v>
      </c>
      <c r="B456" s="45" t="s">
        <v>1828</v>
      </c>
      <c r="C456" s="82"/>
      <c r="D456" s="59" t="s">
        <v>614</v>
      </c>
      <c r="E456" s="73" t="s">
        <v>9</v>
      </c>
      <c r="F456" s="46">
        <v>45.319999999999993</v>
      </c>
      <c r="G456" s="47">
        <v>3.3300000000000005</v>
      </c>
      <c r="H456" s="47">
        <v>3.8934360000000008</v>
      </c>
      <c r="I456" s="47">
        <v>3.4899999999999998</v>
      </c>
      <c r="J456" s="47">
        <v>4.3038679999999996</v>
      </c>
      <c r="K456" s="47">
        <v>0</v>
      </c>
      <c r="L456" s="47">
        <v>0</v>
      </c>
      <c r="M456" s="48">
        <v>6.82</v>
      </c>
      <c r="N456" s="47">
        <v>8.1973040000000008</v>
      </c>
      <c r="O456" s="47">
        <v>309.08239999999995</v>
      </c>
      <c r="P456" s="49">
        <v>371.50181727999995</v>
      </c>
      <c r="Q456" s="302">
        <f t="shared" si="6"/>
        <v>1.0500450495124911E-4</v>
      </c>
    </row>
    <row r="457" spans="1:224" ht="36" x14ac:dyDescent="0.25">
      <c r="A457" s="42" t="s">
        <v>1701</v>
      </c>
      <c r="B457" s="74" t="s">
        <v>248</v>
      </c>
      <c r="C457" s="58" t="s">
        <v>249</v>
      </c>
      <c r="D457" s="59" t="s">
        <v>250</v>
      </c>
      <c r="E457" s="73" t="s">
        <v>7</v>
      </c>
      <c r="F457" s="46">
        <v>4.1099999999999994</v>
      </c>
      <c r="G457" s="47">
        <v>37.92</v>
      </c>
      <c r="H457" s="47">
        <v>44.336064</v>
      </c>
      <c r="I457" s="47">
        <v>37.340429999999998</v>
      </c>
      <c r="J457" s="47">
        <v>46.048218276</v>
      </c>
      <c r="K457" s="47">
        <v>0</v>
      </c>
      <c r="L457" s="47">
        <v>0</v>
      </c>
      <c r="M457" s="48">
        <v>75.260429999999999</v>
      </c>
      <c r="N457" s="47">
        <v>90.384282275999993</v>
      </c>
      <c r="O457" s="47">
        <v>309.32036729999993</v>
      </c>
      <c r="P457" s="49">
        <v>371.47940015435989</v>
      </c>
      <c r="Q457" s="302">
        <f t="shared" si="6"/>
        <v>1.049981687798745E-4</v>
      </c>
    </row>
    <row r="458" spans="1:224" ht="24" x14ac:dyDescent="0.25">
      <c r="A458" s="42" t="s">
        <v>205</v>
      </c>
      <c r="B458" s="43" t="s">
        <v>1802</v>
      </c>
      <c r="C458" s="45"/>
      <c r="D458" s="59" t="s">
        <v>1799</v>
      </c>
      <c r="E458" s="46" t="s">
        <v>180</v>
      </c>
      <c r="F458" s="46">
        <v>6.9700000000000006</v>
      </c>
      <c r="G458" s="47">
        <v>15.826447999999999</v>
      </c>
      <c r="H458" s="47">
        <v>18.504283001600001</v>
      </c>
      <c r="I458" s="47">
        <v>27.96</v>
      </c>
      <c r="J458" s="47">
        <v>34.480272000000006</v>
      </c>
      <c r="K458" s="47">
        <v>0</v>
      </c>
      <c r="L458" s="47">
        <v>0</v>
      </c>
      <c r="M458" s="48">
        <v>43.786448</v>
      </c>
      <c r="N458" s="47">
        <v>52.984555001600008</v>
      </c>
      <c r="O458" s="47">
        <v>305.19154256000002</v>
      </c>
      <c r="P458" s="49">
        <v>369.3023483611521</v>
      </c>
      <c r="Q458" s="302">
        <f t="shared" si="6"/>
        <v>1.0438282792509016E-4</v>
      </c>
    </row>
    <row r="459" spans="1:224" ht="84" x14ac:dyDescent="0.2">
      <c r="A459" s="102" t="s">
        <v>1407</v>
      </c>
      <c r="B459" s="103" t="s">
        <v>1194</v>
      </c>
      <c r="C459" s="112"/>
      <c r="D459" s="105" t="s">
        <v>1195</v>
      </c>
      <c r="E459" s="95" t="s">
        <v>539</v>
      </c>
      <c r="F459" s="97">
        <v>3</v>
      </c>
      <c r="G459" s="241">
        <v>72.840000000000018</v>
      </c>
      <c r="H459" s="242">
        <v>85.164528000000018</v>
      </c>
      <c r="I459" s="241">
        <v>30.02</v>
      </c>
      <c r="J459" s="242">
        <v>37.020664000000004</v>
      </c>
      <c r="K459" s="241">
        <v>0</v>
      </c>
      <c r="L459" s="242">
        <v>0</v>
      </c>
      <c r="M459" s="243">
        <v>102.86000000000001</v>
      </c>
      <c r="N459" s="242">
        <v>122.18519200000003</v>
      </c>
      <c r="O459" s="47">
        <v>308.58000000000004</v>
      </c>
      <c r="P459" s="49">
        <v>366.55557600000009</v>
      </c>
      <c r="Q459" s="302">
        <f t="shared" si="6"/>
        <v>1.0360645629356417E-4</v>
      </c>
      <c r="R459" s="113"/>
      <c r="S459" s="113"/>
      <c r="T459" s="113"/>
      <c r="U459" s="113"/>
      <c r="V459" s="113"/>
      <c r="W459" s="113"/>
      <c r="X459" s="113"/>
      <c r="Y459" s="113"/>
      <c r="Z459" s="113"/>
      <c r="AA459" s="113"/>
      <c r="AB459" s="113"/>
      <c r="AC459" s="113"/>
      <c r="AD459" s="113"/>
      <c r="AE459" s="113"/>
      <c r="AF459" s="113"/>
      <c r="AG459" s="113"/>
      <c r="AH459" s="113"/>
      <c r="AI459" s="113"/>
      <c r="AJ459" s="113"/>
      <c r="AK459" s="113"/>
      <c r="AL459" s="113"/>
      <c r="AM459" s="113"/>
      <c r="AN459" s="113"/>
      <c r="AO459" s="113"/>
      <c r="AP459" s="113"/>
      <c r="AQ459" s="113"/>
      <c r="AR459" s="113"/>
      <c r="AS459" s="113"/>
      <c r="AT459" s="113"/>
      <c r="AU459" s="113"/>
      <c r="AV459" s="113"/>
      <c r="AW459" s="113"/>
      <c r="AX459" s="113"/>
      <c r="AY459" s="113"/>
      <c r="AZ459" s="113"/>
      <c r="BA459" s="113"/>
      <c r="BB459" s="113"/>
      <c r="BC459" s="113"/>
      <c r="BD459" s="113"/>
      <c r="BE459" s="113"/>
      <c r="BF459" s="113"/>
      <c r="BG459" s="113"/>
      <c r="BH459" s="113"/>
      <c r="BI459" s="113"/>
      <c r="BJ459" s="113"/>
      <c r="BK459" s="113"/>
      <c r="BL459" s="113"/>
      <c r="BM459" s="113"/>
      <c r="BN459" s="113"/>
      <c r="BO459" s="113"/>
      <c r="BP459" s="113"/>
      <c r="BQ459" s="113"/>
      <c r="BR459" s="113"/>
      <c r="BS459" s="113"/>
      <c r="BT459" s="113"/>
      <c r="BU459" s="113"/>
      <c r="BV459" s="113"/>
      <c r="BW459" s="113"/>
      <c r="BX459" s="113"/>
      <c r="BY459" s="113"/>
      <c r="BZ459" s="113"/>
      <c r="CA459" s="113"/>
      <c r="CB459" s="113"/>
      <c r="CC459" s="113"/>
      <c r="CD459" s="113"/>
      <c r="CE459" s="113"/>
      <c r="CF459" s="113"/>
      <c r="CG459" s="113"/>
      <c r="CH459" s="113"/>
      <c r="CI459" s="113"/>
      <c r="CJ459" s="113"/>
      <c r="CK459" s="113"/>
      <c r="CL459" s="113"/>
      <c r="CM459" s="113"/>
      <c r="CN459" s="113"/>
      <c r="CO459" s="113"/>
      <c r="CP459" s="113"/>
      <c r="CQ459" s="113"/>
      <c r="CR459" s="113"/>
      <c r="CS459" s="113"/>
      <c r="CT459" s="113"/>
      <c r="CU459" s="113"/>
      <c r="CV459" s="113"/>
      <c r="CW459" s="113"/>
      <c r="CX459" s="113"/>
      <c r="CY459" s="113"/>
      <c r="CZ459" s="113"/>
      <c r="DA459" s="113"/>
      <c r="DB459" s="113"/>
      <c r="DC459" s="113"/>
      <c r="DD459" s="113"/>
      <c r="DE459" s="113"/>
      <c r="DF459" s="113"/>
      <c r="DG459" s="113"/>
      <c r="DH459" s="113"/>
      <c r="DI459" s="113"/>
      <c r="DJ459" s="113"/>
      <c r="DK459" s="113"/>
      <c r="DL459" s="113"/>
      <c r="DM459" s="113"/>
      <c r="DN459" s="113"/>
      <c r="DO459" s="113"/>
      <c r="DP459" s="113"/>
      <c r="DQ459" s="113"/>
      <c r="DR459" s="113"/>
      <c r="DS459" s="113"/>
      <c r="DT459" s="113"/>
      <c r="DU459" s="113"/>
      <c r="DV459" s="113"/>
      <c r="DW459" s="113"/>
      <c r="DX459" s="113"/>
      <c r="DY459" s="113"/>
      <c r="DZ459" s="113"/>
      <c r="EA459" s="113"/>
      <c r="EB459" s="113"/>
      <c r="EC459" s="113"/>
      <c r="ED459" s="113"/>
      <c r="EE459" s="113"/>
      <c r="EF459" s="113"/>
      <c r="EG459" s="113"/>
      <c r="EH459" s="113"/>
      <c r="EI459" s="113"/>
      <c r="EJ459" s="113"/>
      <c r="EK459" s="113"/>
      <c r="EL459" s="113"/>
      <c r="EM459" s="113"/>
      <c r="EN459" s="113"/>
      <c r="EO459" s="113"/>
      <c r="EP459" s="113"/>
      <c r="EQ459" s="113"/>
      <c r="ER459" s="113"/>
      <c r="ES459" s="113"/>
      <c r="ET459" s="113"/>
      <c r="EU459" s="113"/>
      <c r="EV459" s="113"/>
      <c r="EW459" s="113"/>
      <c r="EX459" s="113"/>
      <c r="EY459" s="113"/>
      <c r="EZ459" s="113"/>
      <c r="FA459" s="113"/>
      <c r="FB459" s="113"/>
      <c r="FC459" s="113"/>
      <c r="FD459" s="113"/>
      <c r="FE459" s="113"/>
      <c r="FF459" s="113"/>
      <c r="FG459" s="113"/>
      <c r="FH459" s="113"/>
      <c r="FI459" s="113"/>
      <c r="FJ459" s="113"/>
      <c r="FK459" s="113"/>
      <c r="FL459" s="113"/>
      <c r="FM459" s="113"/>
      <c r="FN459" s="113"/>
      <c r="FO459" s="113"/>
      <c r="FP459" s="113"/>
      <c r="FQ459" s="113"/>
      <c r="FR459" s="113"/>
      <c r="FS459" s="113"/>
      <c r="FT459" s="113"/>
      <c r="FU459" s="113"/>
      <c r="FV459" s="113"/>
      <c r="FW459" s="113"/>
      <c r="FX459" s="113"/>
      <c r="FY459" s="113"/>
      <c r="FZ459" s="113"/>
      <c r="GA459" s="113"/>
      <c r="GB459" s="113"/>
      <c r="GC459" s="113"/>
      <c r="GD459" s="113"/>
      <c r="GE459" s="113"/>
      <c r="GF459" s="113"/>
      <c r="GG459" s="113"/>
      <c r="GH459" s="113"/>
      <c r="GI459" s="113"/>
      <c r="GJ459" s="113"/>
      <c r="GK459" s="113"/>
      <c r="GL459" s="113"/>
      <c r="GM459" s="113"/>
      <c r="GN459" s="113"/>
      <c r="GO459" s="113"/>
      <c r="GP459" s="113"/>
      <c r="GQ459" s="113"/>
      <c r="GR459" s="113"/>
      <c r="GS459" s="113"/>
      <c r="GT459" s="113"/>
      <c r="GU459" s="113"/>
      <c r="GV459" s="113"/>
      <c r="GW459" s="113"/>
      <c r="GX459" s="113"/>
      <c r="GY459" s="113"/>
      <c r="GZ459" s="113"/>
      <c r="HA459" s="113"/>
      <c r="HB459" s="113"/>
      <c r="HC459" s="113"/>
      <c r="HD459" s="113"/>
      <c r="HE459" s="113"/>
      <c r="HF459" s="113"/>
      <c r="HG459" s="113"/>
      <c r="HH459" s="113"/>
      <c r="HI459" s="113"/>
      <c r="HJ459" s="113"/>
      <c r="HK459" s="113"/>
      <c r="HL459" s="113"/>
      <c r="HM459" s="113"/>
      <c r="HN459" s="113"/>
      <c r="HO459" s="113"/>
      <c r="HP459" s="113"/>
    </row>
    <row r="460" spans="1:224" ht="24" x14ac:dyDescent="0.25">
      <c r="A460" s="102" t="s">
        <v>537</v>
      </c>
      <c r="B460" s="103" t="s">
        <v>1292</v>
      </c>
      <c r="C460" s="110"/>
      <c r="D460" s="105" t="s">
        <v>1293</v>
      </c>
      <c r="E460" s="95" t="s">
        <v>42</v>
      </c>
      <c r="F460" s="97">
        <v>2</v>
      </c>
      <c r="G460" s="241">
        <v>114.75999999999999</v>
      </c>
      <c r="H460" s="242">
        <v>134.177392</v>
      </c>
      <c r="I460" s="241">
        <v>39.760000000000005</v>
      </c>
      <c r="J460" s="242">
        <v>49.032032000000008</v>
      </c>
      <c r="K460" s="241">
        <v>0</v>
      </c>
      <c r="L460" s="242">
        <v>0</v>
      </c>
      <c r="M460" s="243">
        <v>154.51999999999998</v>
      </c>
      <c r="N460" s="242">
        <v>183.20942400000001</v>
      </c>
      <c r="O460" s="47">
        <v>309.03999999999996</v>
      </c>
      <c r="P460" s="49">
        <v>366.41884800000003</v>
      </c>
      <c r="Q460" s="302">
        <f t="shared" si="6"/>
        <v>1.035678103023868E-4</v>
      </c>
    </row>
    <row r="461" spans="1:224" ht="36" x14ac:dyDescent="0.25">
      <c r="A461" s="42" t="s">
        <v>1764</v>
      </c>
      <c r="B461" s="43" t="s">
        <v>175</v>
      </c>
      <c r="C461" s="58" t="s">
        <v>176</v>
      </c>
      <c r="D461" s="53" t="s">
        <v>177</v>
      </c>
      <c r="E461" s="56" t="s">
        <v>42</v>
      </c>
      <c r="F461" s="46">
        <v>20</v>
      </c>
      <c r="G461" s="47">
        <v>0</v>
      </c>
      <c r="H461" s="47">
        <v>0</v>
      </c>
      <c r="I461" s="47">
        <v>14.5</v>
      </c>
      <c r="J461" s="47">
        <v>17.881399999999999</v>
      </c>
      <c r="K461" s="47">
        <v>0</v>
      </c>
      <c r="L461" s="47">
        <v>0</v>
      </c>
      <c r="M461" s="48">
        <v>14.5</v>
      </c>
      <c r="N461" s="47">
        <v>17.881399999999999</v>
      </c>
      <c r="O461" s="47">
        <v>290</v>
      </c>
      <c r="P461" s="49">
        <v>357.62799999999999</v>
      </c>
      <c r="Q461" s="302">
        <f t="shared" si="6"/>
        <v>1.0108308856105017E-4</v>
      </c>
    </row>
    <row r="462" spans="1:224" ht="15" x14ac:dyDescent="0.25">
      <c r="A462" s="102" t="s">
        <v>752</v>
      </c>
      <c r="B462" s="103" t="s">
        <v>1322</v>
      </c>
      <c r="C462" s="110"/>
      <c r="D462" s="105" t="s">
        <v>1252</v>
      </c>
      <c r="E462" s="95" t="s">
        <v>42</v>
      </c>
      <c r="F462" s="97">
        <v>4</v>
      </c>
      <c r="G462" s="241">
        <v>57.75</v>
      </c>
      <c r="H462" s="242">
        <v>67.521299999999997</v>
      </c>
      <c r="I462" s="241">
        <v>16.690000000000001</v>
      </c>
      <c r="J462" s="242">
        <v>20.582108000000002</v>
      </c>
      <c r="K462" s="241">
        <v>0</v>
      </c>
      <c r="L462" s="242">
        <v>0</v>
      </c>
      <c r="M462" s="243">
        <v>74.44</v>
      </c>
      <c r="N462" s="242">
        <v>88.103408000000002</v>
      </c>
      <c r="O462" s="47">
        <v>297.76</v>
      </c>
      <c r="P462" s="49">
        <v>352.41363200000001</v>
      </c>
      <c r="Q462" s="302">
        <f t="shared" si="6"/>
        <v>9.9609254235063667E-5</v>
      </c>
    </row>
    <row r="463" spans="1:224" ht="36" x14ac:dyDescent="0.25">
      <c r="A463" s="102" t="s">
        <v>1426</v>
      </c>
      <c r="B463" s="103" t="s">
        <v>1232</v>
      </c>
      <c r="C463" s="110"/>
      <c r="D463" s="105" t="s">
        <v>1233</v>
      </c>
      <c r="E463" s="95" t="s">
        <v>9</v>
      </c>
      <c r="F463" s="97">
        <v>18.13</v>
      </c>
      <c r="G463" s="241">
        <v>11.11</v>
      </c>
      <c r="H463" s="242">
        <v>12.989811999999999</v>
      </c>
      <c r="I463" s="241">
        <v>5.1899999999999995</v>
      </c>
      <c r="J463" s="242">
        <v>6.4003079999999999</v>
      </c>
      <c r="K463" s="241">
        <v>0</v>
      </c>
      <c r="L463" s="242">
        <v>0</v>
      </c>
      <c r="M463" s="243">
        <v>16.299999999999997</v>
      </c>
      <c r="N463" s="242">
        <v>19.39012</v>
      </c>
      <c r="O463" s="47">
        <v>295.51899999999995</v>
      </c>
      <c r="P463" s="49">
        <v>351.54287559999995</v>
      </c>
      <c r="Q463" s="302">
        <f t="shared" ref="Q463:Q526" si="7">P463/$P$13</f>
        <v>9.9363136072346239E-5</v>
      </c>
    </row>
    <row r="464" spans="1:224" ht="36" x14ac:dyDescent="0.25">
      <c r="A464" s="102" t="s">
        <v>1427</v>
      </c>
      <c r="B464" s="103" t="s">
        <v>1232</v>
      </c>
      <c r="C464" s="110"/>
      <c r="D464" s="105" t="s">
        <v>1233</v>
      </c>
      <c r="E464" s="95" t="s">
        <v>9</v>
      </c>
      <c r="F464" s="97">
        <v>18.13</v>
      </c>
      <c r="G464" s="241">
        <v>11.11</v>
      </c>
      <c r="H464" s="242">
        <v>12.989811999999999</v>
      </c>
      <c r="I464" s="241">
        <v>5.1899999999999995</v>
      </c>
      <c r="J464" s="242">
        <v>6.4003079999999999</v>
      </c>
      <c r="K464" s="241">
        <v>0</v>
      </c>
      <c r="L464" s="242">
        <v>0</v>
      </c>
      <c r="M464" s="243">
        <v>16.299999999999997</v>
      </c>
      <c r="N464" s="242">
        <v>19.39012</v>
      </c>
      <c r="O464" s="47">
        <v>295.51899999999995</v>
      </c>
      <c r="P464" s="49">
        <v>351.54287559999995</v>
      </c>
      <c r="Q464" s="302">
        <f t="shared" si="7"/>
        <v>9.9363136072346239E-5</v>
      </c>
    </row>
    <row r="465" spans="1:224" ht="48" x14ac:dyDescent="0.2">
      <c r="A465" s="102" t="s">
        <v>1333</v>
      </c>
      <c r="B465" s="103" t="s">
        <v>1050</v>
      </c>
      <c r="C465" s="104"/>
      <c r="D465" s="105" t="s">
        <v>691</v>
      </c>
      <c r="E465" s="95" t="s">
        <v>1046</v>
      </c>
      <c r="F465" s="97">
        <v>6</v>
      </c>
      <c r="G465" s="241">
        <v>29.839999999999996</v>
      </c>
      <c r="H465" s="242">
        <v>34.888927999999993</v>
      </c>
      <c r="I465" s="241">
        <v>19.149999999999999</v>
      </c>
      <c r="J465" s="242">
        <v>23.615780000000001</v>
      </c>
      <c r="K465" s="241">
        <v>0</v>
      </c>
      <c r="L465" s="242">
        <v>0</v>
      </c>
      <c r="M465" s="243">
        <v>48.989999999999995</v>
      </c>
      <c r="N465" s="242">
        <v>58.504707999999994</v>
      </c>
      <c r="O465" s="47">
        <v>293.93999999999994</v>
      </c>
      <c r="P465" s="49">
        <v>351.02824799999996</v>
      </c>
      <c r="Q465" s="302">
        <f t="shared" si="7"/>
        <v>9.9217677251261876E-5</v>
      </c>
      <c r="R465" s="106"/>
      <c r="S465" s="106"/>
      <c r="T465" s="106"/>
      <c r="U465" s="106"/>
      <c r="V465" s="106"/>
      <c r="W465" s="107"/>
      <c r="X465" s="107"/>
      <c r="Y465" s="107"/>
      <c r="Z465" s="107"/>
      <c r="AA465" s="107"/>
      <c r="AB465" s="107"/>
      <c r="AC465" s="107"/>
      <c r="AD465" s="107"/>
      <c r="AE465" s="107"/>
      <c r="AF465" s="107"/>
      <c r="AG465" s="107"/>
      <c r="AH465" s="107"/>
      <c r="AI465" s="107"/>
      <c r="AJ465" s="107"/>
      <c r="AK465" s="107"/>
      <c r="AL465" s="107"/>
      <c r="AM465" s="107"/>
      <c r="AN465" s="107"/>
      <c r="AO465" s="107"/>
      <c r="AP465" s="107"/>
      <c r="AQ465" s="107"/>
      <c r="AR465" s="107"/>
      <c r="AS465" s="107"/>
      <c r="AT465" s="107"/>
      <c r="AU465" s="107"/>
      <c r="AV465" s="107"/>
      <c r="AW465" s="107"/>
      <c r="AX465" s="107"/>
      <c r="AY465" s="107"/>
      <c r="AZ465" s="107"/>
      <c r="BA465" s="107"/>
      <c r="BB465" s="107"/>
      <c r="BC465" s="107"/>
      <c r="BD465" s="107"/>
      <c r="BE465" s="107"/>
      <c r="BF465" s="107"/>
      <c r="BG465" s="107"/>
      <c r="BH465" s="107"/>
      <c r="BI465" s="107"/>
      <c r="BJ465" s="107"/>
      <c r="BK465" s="107"/>
      <c r="BL465" s="107"/>
      <c r="BM465" s="107"/>
      <c r="BN465" s="107"/>
      <c r="BO465" s="107"/>
      <c r="BP465" s="107"/>
      <c r="BQ465" s="107"/>
      <c r="BR465" s="107"/>
      <c r="BS465" s="107"/>
      <c r="BT465" s="107"/>
      <c r="BU465" s="107"/>
      <c r="BV465" s="107"/>
      <c r="BW465" s="107"/>
      <c r="BX465" s="107"/>
      <c r="BY465" s="107"/>
      <c r="BZ465" s="107"/>
      <c r="CA465" s="107"/>
      <c r="CB465" s="107"/>
      <c r="CC465" s="107"/>
      <c r="CD465" s="107"/>
      <c r="CE465" s="107"/>
      <c r="CF465" s="107"/>
      <c r="CG465" s="107"/>
      <c r="CH465" s="107"/>
      <c r="CI465" s="107"/>
      <c r="CJ465" s="107"/>
      <c r="CK465" s="107"/>
      <c r="CL465" s="107"/>
      <c r="CM465" s="107"/>
      <c r="CN465" s="107"/>
      <c r="CO465" s="107"/>
      <c r="CP465" s="107"/>
      <c r="CQ465" s="107"/>
      <c r="CR465" s="107"/>
      <c r="CS465" s="107"/>
      <c r="CT465" s="107"/>
      <c r="CU465" s="107"/>
      <c r="CV465" s="107"/>
      <c r="CW465" s="107"/>
      <c r="CX465" s="107"/>
      <c r="CY465" s="107"/>
      <c r="CZ465" s="107"/>
      <c r="DA465" s="107"/>
      <c r="DB465" s="107"/>
      <c r="DC465" s="107"/>
      <c r="DD465" s="107"/>
      <c r="DE465" s="107"/>
      <c r="DF465" s="107"/>
      <c r="DG465" s="107"/>
      <c r="DH465" s="107"/>
      <c r="DI465" s="107"/>
      <c r="DJ465" s="107"/>
      <c r="DK465" s="107"/>
      <c r="DL465" s="107"/>
      <c r="DM465" s="107"/>
      <c r="DN465" s="107"/>
      <c r="DO465" s="107"/>
      <c r="DP465" s="107"/>
      <c r="DQ465" s="107"/>
      <c r="DR465" s="107"/>
      <c r="DS465" s="107"/>
      <c r="DT465" s="107"/>
      <c r="DU465" s="107"/>
      <c r="DV465" s="107"/>
      <c r="DW465" s="107"/>
      <c r="DX465" s="107"/>
      <c r="DY465" s="107"/>
      <c r="DZ465" s="107"/>
      <c r="EA465" s="107"/>
      <c r="EB465" s="107"/>
      <c r="EC465" s="107"/>
      <c r="ED465" s="107"/>
      <c r="EE465" s="107"/>
      <c r="EF465" s="107"/>
      <c r="EG465" s="107"/>
      <c r="EH465" s="107"/>
      <c r="EI465" s="107"/>
      <c r="EJ465" s="107"/>
      <c r="EK465" s="107"/>
      <c r="EL465" s="107"/>
      <c r="EM465" s="107"/>
      <c r="EN465" s="107"/>
      <c r="EO465" s="107"/>
      <c r="EP465" s="107"/>
      <c r="EQ465" s="107"/>
      <c r="ER465" s="107"/>
      <c r="ES465" s="107"/>
      <c r="ET465" s="107"/>
      <c r="EU465" s="107"/>
      <c r="EV465" s="107"/>
      <c r="EW465" s="107"/>
      <c r="EX465" s="107"/>
      <c r="EY465" s="107"/>
      <c r="EZ465" s="107"/>
      <c r="FA465" s="107"/>
      <c r="FB465" s="107"/>
      <c r="FC465" s="107"/>
      <c r="FD465" s="107"/>
      <c r="FE465" s="107"/>
      <c r="FF465" s="107"/>
      <c r="FG465" s="107"/>
      <c r="FH465" s="107"/>
      <c r="FI465" s="107"/>
      <c r="FJ465" s="107"/>
      <c r="FK465" s="107"/>
      <c r="FL465" s="107"/>
      <c r="FM465" s="107"/>
      <c r="FN465" s="107"/>
      <c r="FO465" s="107"/>
      <c r="FP465" s="107"/>
      <c r="FQ465" s="107"/>
      <c r="FR465" s="107"/>
      <c r="FS465" s="107"/>
      <c r="FT465" s="107"/>
      <c r="FU465" s="107"/>
      <c r="FV465" s="107"/>
      <c r="FW465" s="107"/>
      <c r="FX465" s="107"/>
      <c r="FY465" s="107"/>
      <c r="FZ465" s="107"/>
      <c r="GA465" s="107"/>
      <c r="GB465" s="107"/>
      <c r="GC465" s="107"/>
      <c r="GD465" s="107"/>
      <c r="GE465" s="107"/>
      <c r="GF465" s="107"/>
      <c r="GG465" s="107"/>
      <c r="GH465" s="107"/>
      <c r="GI465" s="107"/>
      <c r="GJ465" s="107"/>
      <c r="GK465" s="107"/>
      <c r="GL465" s="107"/>
      <c r="GM465" s="107"/>
      <c r="GN465" s="107"/>
      <c r="GO465" s="107"/>
      <c r="GP465" s="107"/>
      <c r="GQ465" s="107"/>
      <c r="GR465" s="107"/>
      <c r="GS465" s="107"/>
      <c r="GT465" s="107"/>
      <c r="GU465" s="107"/>
      <c r="GV465" s="107"/>
      <c r="GW465" s="107"/>
      <c r="GX465" s="107"/>
      <c r="GY465" s="107"/>
      <c r="GZ465" s="107"/>
      <c r="HA465" s="107"/>
      <c r="HB465" s="107"/>
      <c r="HC465" s="107"/>
      <c r="HD465" s="107"/>
      <c r="HE465" s="107"/>
      <c r="HF465" s="107"/>
      <c r="HG465" s="107"/>
      <c r="HH465" s="107"/>
      <c r="HI465" s="107"/>
      <c r="HJ465" s="107"/>
      <c r="HK465" s="107"/>
      <c r="HL465" s="107"/>
      <c r="HM465" s="107"/>
      <c r="HN465" s="107"/>
      <c r="HO465" s="107"/>
      <c r="HP465" s="107"/>
    </row>
    <row r="466" spans="1:224" ht="36" x14ac:dyDescent="0.2">
      <c r="A466" s="102" t="s">
        <v>1361</v>
      </c>
      <c r="B466" s="93" t="s">
        <v>1089</v>
      </c>
      <c r="C466" s="104"/>
      <c r="D466" s="105" t="s">
        <v>1090</v>
      </c>
      <c r="E466" s="95" t="s">
        <v>9</v>
      </c>
      <c r="F466" s="97">
        <v>19.2</v>
      </c>
      <c r="G466" s="241">
        <v>11.129999999999999</v>
      </c>
      <c r="H466" s="242">
        <v>13.013195999999999</v>
      </c>
      <c r="I466" s="241">
        <v>4.2700000000000005</v>
      </c>
      <c r="J466" s="242">
        <v>5.2657640000000008</v>
      </c>
      <c r="K466" s="241">
        <v>0</v>
      </c>
      <c r="L466" s="242">
        <v>0</v>
      </c>
      <c r="M466" s="243">
        <v>15.399999999999999</v>
      </c>
      <c r="N466" s="242">
        <v>18.278959999999998</v>
      </c>
      <c r="O466" s="47">
        <v>295.67999999999995</v>
      </c>
      <c r="P466" s="49">
        <v>350.95603199999994</v>
      </c>
      <c r="Q466" s="302">
        <f t="shared" si="7"/>
        <v>9.9197265492888571E-5</v>
      </c>
      <c r="R466" s="106"/>
      <c r="S466" s="106"/>
      <c r="T466" s="106"/>
      <c r="U466" s="106"/>
      <c r="V466" s="106"/>
      <c r="W466" s="107"/>
      <c r="X466" s="107"/>
      <c r="Y466" s="107"/>
      <c r="Z466" s="107"/>
      <c r="AA466" s="107"/>
      <c r="AB466" s="107"/>
      <c r="AC466" s="107"/>
      <c r="AD466" s="107"/>
      <c r="AE466" s="107"/>
      <c r="AF466" s="107"/>
      <c r="AG466" s="107"/>
      <c r="AH466" s="107"/>
      <c r="AI466" s="107"/>
      <c r="AJ466" s="107"/>
      <c r="AK466" s="107"/>
      <c r="AL466" s="107"/>
      <c r="AM466" s="107"/>
      <c r="AN466" s="107"/>
      <c r="AO466" s="107"/>
      <c r="AP466" s="107"/>
      <c r="AQ466" s="107"/>
      <c r="AR466" s="107"/>
      <c r="AS466" s="107"/>
      <c r="AT466" s="107"/>
      <c r="AU466" s="107"/>
      <c r="AV466" s="107"/>
      <c r="AW466" s="107"/>
      <c r="AX466" s="107"/>
      <c r="AY466" s="107"/>
      <c r="AZ466" s="107"/>
      <c r="BA466" s="107"/>
      <c r="BB466" s="107"/>
      <c r="BC466" s="107"/>
      <c r="BD466" s="107"/>
      <c r="BE466" s="107"/>
      <c r="BF466" s="107"/>
      <c r="BG466" s="107"/>
      <c r="BH466" s="107"/>
      <c r="BI466" s="107"/>
      <c r="BJ466" s="107"/>
      <c r="BK466" s="107"/>
      <c r="BL466" s="107"/>
      <c r="BM466" s="107"/>
      <c r="BN466" s="107"/>
      <c r="BO466" s="107"/>
      <c r="BP466" s="107"/>
      <c r="BQ466" s="107"/>
      <c r="BR466" s="107"/>
      <c r="BS466" s="107"/>
      <c r="BT466" s="107"/>
      <c r="BU466" s="107"/>
      <c r="BV466" s="107"/>
      <c r="BW466" s="107"/>
      <c r="BX466" s="107"/>
      <c r="BY466" s="107"/>
      <c r="BZ466" s="107"/>
      <c r="CA466" s="107"/>
      <c r="CB466" s="107"/>
      <c r="CC466" s="107"/>
      <c r="CD466" s="107"/>
      <c r="CE466" s="107"/>
      <c r="CF466" s="107"/>
      <c r="CG466" s="107"/>
      <c r="CH466" s="107"/>
      <c r="CI466" s="107"/>
      <c r="CJ466" s="107"/>
      <c r="CK466" s="107"/>
      <c r="CL466" s="107"/>
      <c r="CM466" s="107"/>
      <c r="CN466" s="107"/>
      <c r="CO466" s="107"/>
      <c r="CP466" s="107"/>
      <c r="CQ466" s="107"/>
      <c r="CR466" s="107"/>
      <c r="CS466" s="107"/>
      <c r="CT466" s="107"/>
      <c r="CU466" s="107"/>
      <c r="CV466" s="107"/>
      <c r="CW466" s="107"/>
      <c r="CX466" s="107"/>
      <c r="CY466" s="107"/>
      <c r="CZ466" s="107"/>
      <c r="DA466" s="107"/>
      <c r="DB466" s="107"/>
      <c r="DC466" s="107"/>
      <c r="DD466" s="107"/>
      <c r="DE466" s="107"/>
      <c r="DF466" s="107"/>
      <c r="DG466" s="107"/>
      <c r="DH466" s="107"/>
      <c r="DI466" s="107"/>
      <c r="DJ466" s="107"/>
      <c r="DK466" s="107"/>
      <c r="DL466" s="107"/>
      <c r="DM466" s="107"/>
      <c r="DN466" s="107"/>
      <c r="DO466" s="107"/>
      <c r="DP466" s="107"/>
      <c r="DQ466" s="107"/>
      <c r="DR466" s="107"/>
      <c r="DS466" s="107"/>
      <c r="DT466" s="107"/>
      <c r="DU466" s="107"/>
      <c r="DV466" s="107"/>
      <c r="DW466" s="107"/>
      <c r="DX466" s="107"/>
      <c r="DY466" s="107"/>
      <c r="DZ466" s="107"/>
      <c r="EA466" s="107"/>
      <c r="EB466" s="107"/>
      <c r="EC466" s="107"/>
      <c r="ED466" s="107"/>
      <c r="EE466" s="107"/>
      <c r="EF466" s="107"/>
      <c r="EG466" s="107"/>
      <c r="EH466" s="107"/>
      <c r="EI466" s="107"/>
      <c r="EJ466" s="107"/>
      <c r="EK466" s="107"/>
      <c r="EL466" s="107"/>
      <c r="EM466" s="107"/>
      <c r="EN466" s="107"/>
      <c r="EO466" s="107"/>
      <c r="EP466" s="107"/>
      <c r="EQ466" s="107"/>
      <c r="ER466" s="107"/>
      <c r="ES466" s="107"/>
      <c r="ET466" s="107"/>
      <c r="EU466" s="107"/>
      <c r="EV466" s="107"/>
      <c r="EW466" s="107"/>
      <c r="EX466" s="107"/>
      <c r="EY466" s="107"/>
      <c r="EZ466" s="107"/>
      <c r="FA466" s="107"/>
      <c r="FB466" s="107"/>
      <c r="FC466" s="107"/>
      <c r="FD466" s="107"/>
      <c r="FE466" s="107"/>
      <c r="FF466" s="107"/>
      <c r="FG466" s="107"/>
      <c r="FH466" s="107"/>
      <c r="FI466" s="107"/>
      <c r="FJ466" s="107"/>
      <c r="FK466" s="107"/>
      <c r="FL466" s="107"/>
      <c r="FM466" s="107"/>
      <c r="FN466" s="107"/>
      <c r="FO466" s="107"/>
      <c r="FP466" s="107"/>
      <c r="FQ466" s="107"/>
      <c r="FR466" s="107"/>
      <c r="FS466" s="107"/>
      <c r="FT466" s="107"/>
      <c r="FU466" s="107"/>
      <c r="FV466" s="107"/>
      <c r="FW466" s="107"/>
      <c r="FX466" s="107"/>
      <c r="FY466" s="107"/>
      <c r="FZ466" s="107"/>
      <c r="GA466" s="107"/>
      <c r="GB466" s="107"/>
      <c r="GC466" s="107"/>
      <c r="GD466" s="107"/>
      <c r="GE466" s="107"/>
      <c r="GF466" s="107"/>
      <c r="GG466" s="107"/>
      <c r="GH466" s="107"/>
      <c r="GI466" s="107"/>
      <c r="GJ466" s="107"/>
      <c r="GK466" s="107"/>
      <c r="GL466" s="107"/>
      <c r="GM466" s="107"/>
      <c r="GN466" s="107"/>
      <c r="GO466" s="107"/>
      <c r="GP466" s="107"/>
      <c r="GQ466" s="107"/>
      <c r="GR466" s="107"/>
      <c r="GS466" s="107"/>
      <c r="GT466" s="107"/>
      <c r="GU466" s="107"/>
      <c r="GV466" s="107"/>
      <c r="GW466" s="107"/>
      <c r="GX466" s="107"/>
      <c r="GY466" s="107"/>
      <c r="GZ466" s="107"/>
      <c r="HA466" s="107"/>
      <c r="HB466" s="107"/>
      <c r="HC466" s="107"/>
      <c r="HD466" s="107"/>
      <c r="HE466" s="107"/>
      <c r="HF466" s="107"/>
      <c r="HG466" s="107"/>
      <c r="HH466" s="107"/>
      <c r="HI466" s="107"/>
      <c r="HJ466" s="107"/>
      <c r="HK466" s="107"/>
      <c r="HL466" s="107"/>
      <c r="HM466" s="107"/>
      <c r="HN466" s="107"/>
      <c r="HO466" s="107"/>
      <c r="HP466" s="107"/>
    </row>
    <row r="467" spans="1:224" ht="24" x14ac:dyDescent="0.25">
      <c r="A467" s="102" t="s">
        <v>754</v>
      </c>
      <c r="B467" s="103" t="s">
        <v>1324</v>
      </c>
      <c r="C467" s="110"/>
      <c r="D467" s="105" t="s">
        <v>1325</v>
      </c>
      <c r="E467" s="95" t="s">
        <v>42</v>
      </c>
      <c r="F467" s="97">
        <v>4</v>
      </c>
      <c r="G467" s="241">
        <v>32.050000000000004</v>
      </c>
      <c r="H467" s="242">
        <v>37.472860000000004</v>
      </c>
      <c r="I467" s="241">
        <v>39.760000000000005</v>
      </c>
      <c r="J467" s="242">
        <v>49.032032000000008</v>
      </c>
      <c r="K467" s="241">
        <v>0</v>
      </c>
      <c r="L467" s="242">
        <v>0</v>
      </c>
      <c r="M467" s="243">
        <v>71.81</v>
      </c>
      <c r="N467" s="242">
        <v>86.504892000000012</v>
      </c>
      <c r="O467" s="47">
        <v>287.24</v>
      </c>
      <c r="P467" s="49">
        <v>346.01956800000005</v>
      </c>
      <c r="Q467" s="302">
        <f t="shared" si="7"/>
        <v>9.7801980370665407E-5</v>
      </c>
    </row>
    <row r="468" spans="1:224" ht="15" x14ac:dyDescent="0.25">
      <c r="A468" s="42" t="s">
        <v>1683</v>
      </c>
      <c r="B468" s="45" t="s">
        <v>1566</v>
      </c>
      <c r="C468" s="45"/>
      <c r="D468" s="44" t="s">
        <v>1567</v>
      </c>
      <c r="E468" s="45" t="s">
        <v>1531</v>
      </c>
      <c r="F468" s="46">
        <v>6</v>
      </c>
      <c r="G468" s="47">
        <v>43.731399999999994</v>
      </c>
      <c r="H468" s="47">
        <v>51.130752879999996</v>
      </c>
      <c r="I468" s="47">
        <v>4.7880000000000003</v>
      </c>
      <c r="J468" s="47">
        <v>5.904561600000001</v>
      </c>
      <c r="K468" s="47">
        <v>0</v>
      </c>
      <c r="L468" s="47">
        <v>0</v>
      </c>
      <c r="M468" s="48">
        <v>48.51939999999999</v>
      </c>
      <c r="N468" s="47">
        <v>57.035314479999997</v>
      </c>
      <c r="O468" s="47">
        <v>291.11639999999994</v>
      </c>
      <c r="P468" s="49">
        <v>342.21188687999995</v>
      </c>
      <c r="Q468" s="302">
        <f t="shared" si="7"/>
        <v>9.6725744259775859E-5</v>
      </c>
    </row>
    <row r="469" spans="1:224" ht="24" x14ac:dyDescent="0.25">
      <c r="A469" s="42" t="s">
        <v>682</v>
      </c>
      <c r="B469" s="43" t="s">
        <v>425</v>
      </c>
      <c r="C469" s="45" t="s">
        <v>426</v>
      </c>
      <c r="D469" s="59" t="s">
        <v>427</v>
      </c>
      <c r="E469" s="73" t="s">
        <v>7</v>
      </c>
      <c r="F469" s="46">
        <v>12.280000000000001</v>
      </c>
      <c r="G469" s="47">
        <v>13.2</v>
      </c>
      <c r="H469" s="47">
        <v>15.433439999999999</v>
      </c>
      <c r="I469" s="47">
        <v>9.9237600000000015</v>
      </c>
      <c r="J469" s="47">
        <v>12.237980832000003</v>
      </c>
      <c r="K469" s="47">
        <v>0</v>
      </c>
      <c r="L469" s="47">
        <v>0</v>
      </c>
      <c r="M469" s="48">
        <v>23.123760000000001</v>
      </c>
      <c r="N469" s="47">
        <v>27.671420832000003</v>
      </c>
      <c r="O469" s="47">
        <v>283.95977280000005</v>
      </c>
      <c r="P469" s="49">
        <v>339.80504781696004</v>
      </c>
      <c r="Q469" s="302">
        <f t="shared" si="7"/>
        <v>9.6045454332361168E-5</v>
      </c>
    </row>
    <row r="470" spans="1:224" ht="36" x14ac:dyDescent="0.25">
      <c r="A470" s="42" t="s">
        <v>285</v>
      </c>
      <c r="B470" s="45" t="s">
        <v>925</v>
      </c>
      <c r="C470" s="45"/>
      <c r="D470" s="59" t="s">
        <v>927</v>
      </c>
      <c r="E470" s="45" t="s">
        <v>180</v>
      </c>
      <c r="F470" s="46">
        <v>0.6552</v>
      </c>
      <c r="G470" s="47">
        <v>425.02537999999998</v>
      </c>
      <c r="H470" s="47">
        <v>496.93967429599996</v>
      </c>
      <c r="I470" s="47">
        <v>12.171380000000001</v>
      </c>
      <c r="J470" s="47">
        <v>15.009745816000002</v>
      </c>
      <c r="K470" s="47">
        <v>0</v>
      </c>
      <c r="L470" s="47">
        <v>0</v>
      </c>
      <c r="M470" s="48">
        <v>437.19675999999998</v>
      </c>
      <c r="N470" s="47">
        <v>511.94942011199998</v>
      </c>
      <c r="O470" s="47">
        <v>286.451317152</v>
      </c>
      <c r="P470" s="49">
        <v>335.42926005738241</v>
      </c>
      <c r="Q470" s="302">
        <f t="shared" si="7"/>
        <v>9.4808643619481459E-5</v>
      </c>
    </row>
    <row r="471" spans="1:224" ht="48" x14ac:dyDescent="0.25">
      <c r="A471" s="102" t="s">
        <v>1454</v>
      </c>
      <c r="B471" s="103" t="s">
        <v>1288</v>
      </c>
      <c r="C471" s="110"/>
      <c r="D471" s="105" t="s">
        <v>1289</v>
      </c>
      <c r="E471" s="95" t="s">
        <v>539</v>
      </c>
      <c r="F471" s="97">
        <v>1</v>
      </c>
      <c r="G471" s="241">
        <v>231.72000000000003</v>
      </c>
      <c r="H471" s="242">
        <v>270.92702400000002</v>
      </c>
      <c r="I471" s="241">
        <v>47.71</v>
      </c>
      <c r="J471" s="242">
        <v>58.835972000000005</v>
      </c>
      <c r="K471" s="241">
        <v>0</v>
      </c>
      <c r="L471" s="242">
        <v>0</v>
      </c>
      <c r="M471" s="243">
        <v>279.43</v>
      </c>
      <c r="N471" s="242">
        <v>329.76299600000004</v>
      </c>
      <c r="O471" s="47">
        <v>279.43</v>
      </c>
      <c r="P471" s="49">
        <v>329.76299600000004</v>
      </c>
      <c r="Q471" s="302">
        <f t="shared" si="7"/>
        <v>9.3207081461253708E-5</v>
      </c>
    </row>
    <row r="472" spans="1:224" ht="36" x14ac:dyDescent="0.25">
      <c r="A472" s="42" t="s">
        <v>1733</v>
      </c>
      <c r="B472" s="43" t="s">
        <v>1019</v>
      </c>
      <c r="C472" s="58" t="s">
        <v>289</v>
      </c>
      <c r="D472" s="59" t="s">
        <v>1020</v>
      </c>
      <c r="E472" s="73" t="s">
        <v>7</v>
      </c>
      <c r="F472" s="46">
        <v>7.3800000000000017</v>
      </c>
      <c r="G472" s="47">
        <v>24.271070000000002</v>
      </c>
      <c r="H472" s="47">
        <v>28.377735044000001</v>
      </c>
      <c r="I472" s="47">
        <v>12.63411</v>
      </c>
      <c r="J472" s="47">
        <v>15.580384452000001</v>
      </c>
      <c r="K472" s="47">
        <v>0</v>
      </c>
      <c r="L472" s="47">
        <v>0</v>
      </c>
      <c r="M472" s="48">
        <v>36.905180000000001</v>
      </c>
      <c r="N472" s="47">
        <v>43.958119496000002</v>
      </c>
      <c r="O472" s="47">
        <v>272.3602284000001</v>
      </c>
      <c r="P472" s="49">
        <v>324.41092188048009</v>
      </c>
      <c r="Q472" s="302">
        <f t="shared" si="7"/>
        <v>9.1694324679881051E-5</v>
      </c>
    </row>
    <row r="473" spans="1:224" ht="24" x14ac:dyDescent="0.25">
      <c r="A473" s="42" t="s">
        <v>929</v>
      </c>
      <c r="B473" s="43" t="s">
        <v>220</v>
      </c>
      <c r="C473" s="45" t="s">
        <v>221</v>
      </c>
      <c r="D473" s="59" t="s">
        <v>222</v>
      </c>
      <c r="E473" s="46" t="s">
        <v>180</v>
      </c>
      <c r="F473" s="46">
        <v>0.84987000000000001</v>
      </c>
      <c r="G473" s="47">
        <v>254.1986</v>
      </c>
      <c r="H473" s="47">
        <v>297.20900311999998</v>
      </c>
      <c r="I473" s="47">
        <v>62.7714</v>
      </c>
      <c r="J473" s="47">
        <v>77.409690480000009</v>
      </c>
      <c r="K473" s="47">
        <v>0</v>
      </c>
      <c r="L473" s="47">
        <v>0</v>
      </c>
      <c r="M473" s="48">
        <v>316.97000000000003</v>
      </c>
      <c r="N473" s="47">
        <v>374.61869359999997</v>
      </c>
      <c r="O473" s="47">
        <v>269.38329390000001</v>
      </c>
      <c r="P473" s="49">
        <v>318.377189129832</v>
      </c>
      <c r="Q473" s="302">
        <f t="shared" si="7"/>
        <v>8.9988897973953462E-5</v>
      </c>
    </row>
    <row r="474" spans="1:224" ht="48" x14ac:dyDescent="0.2">
      <c r="A474" s="102" t="s">
        <v>1334</v>
      </c>
      <c r="B474" s="93" t="s">
        <v>1051</v>
      </c>
      <c r="C474" s="104"/>
      <c r="D474" s="105" t="s">
        <v>700</v>
      </c>
      <c r="E474" s="95" t="s">
        <v>1046</v>
      </c>
      <c r="F474" s="97">
        <v>7</v>
      </c>
      <c r="G474" s="241">
        <v>25.42</v>
      </c>
      <c r="H474" s="242">
        <v>29.721064000000002</v>
      </c>
      <c r="I474" s="241">
        <v>12.26</v>
      </c>
      <c r="J474" s="242">
        <v>15.119032000000001</v>
      </c>
      <c r="K474" s="241">
        <v>0</v>
      </c>
      <c r="L474" s="242">
        <v>0</v>
      </c>
      <c r="M474" s="243">
        <v>37.68</v>
      </c>
      <c r="N474" s="242">
        <v>44.840096000000003</v>
      </c>
      <c r="O474" s="47">
        <v>263.76</v>
      </c>
      <c r="P474" s="49">
        <v>313.880672</v>
      </c>
      <c r="Q474" s="302">
        <f t="shared" si="7"/>
        <v>8.8717963261763456E-5</v>
      </c>
      <c r="R474" s="106"/>
      <c r="S474" s="106"/>
      <c r="T474" s="106"/>
      <c r="U474" s="106"/>
      <c r="V474" s="106"/>
      <c r="W474" s="107"/>
      <c r="X474" s="107"/>
      <c r="Y474" s="107"/>
      <c r="Z474" s="107"/>
      <c r="AA474" s="107"/>
      <c r="AB474" s="107"/>
      <c r="AC474" s="107"/>
      <c r="AD474" s="107"/>
      <c r="AE474" s="107"/>
      <c r="AF474" s="107"/>
      <c r="AG474" s="107"/>
      <c r="AH474" s="107"/>
      <c r="AI474" s="107"/>
      <c r="AJ474" s="107"/>
      <c r="AK474" s="107"/>
      <c r="AL474" s="107"/>
      <c r="AM474" s="107"/>
      <c r="AN474" s="107"/>
      <c r="AO474" s="107"/>
      <c r="AP474" s="107"/>
      <c r="AQ474" s="107"/>
      <c r="AR474" s="107"/>
      <c r="AS474" s="107"/>
      <c r="AT474" s="107"/>
      <c r="AU474" s="107"/>
      <c r="AV474" s="107"/>
      <c r="AW474" s="107"/>
      <c r="AX474" s="107"/>
      <c r="AY474" s="107"/>
      <c r="AZ474" s="107"/>
      <c r="BA474" s="107"/>
      <c r="BB474" s="107"/>
      <c r="BC474" s="107"/>
      <c r="BD474" s="107"/>
      <c r="BE474" s="107"/>
      <c r="BF474" s="107"/>
      <c r="BG474" s="107"/>
      <c r="BH474" s="107"/>
      <c r="BI474" s="107"/>
      <c r="BJ474" s="107"/>
      <c r="BK474" s="107"/>
      <c r="BL474" s="107"/>
      <c r="BM474" s="107"/>
      <c r="BN474" s="107"/>
      <c r="BO474" s="107"/>
      <c r="BP474" s="107"/>
      <c r="BQ474" s="107"/>
      <c r="BR474" s="107"/>
      <c r="BS474" s="107"/>
      <c r="BT474" s="107"/>
      <c r="BU474" s="107"/>
      <c r="BV474" s="107"/>
      <c r="BW474" s="107"/>
      <c r="BX474" s="107"/>
      <c r="BY474" s="107"/>
      <c r="BZ474" s="107"/>
      <c r="CA474" s="107"/>
      <c r="CB474" s="107"/>
      <c r="CC474" s="107"/>
      <c r="CD474" s="107"/>
      <c r="CE474" s="107"/>
      <c r="CF474" s="107"/>
      <c r="CG474" s="107"/>
      <c r="CH474" s="107"/>
      <c r="CI474" s="107"/>
      <c r="CJ474" s="107"/>
      <c r="CK474" s="107"/>
      <c r="CL474" s="107"/>
      <c r="CM474" s="107"/>
      <c r="CN474" s="107"/>
      <c r="CO474" s="107"/>
      <c r="CP474" s="107"/>
      <c r="CQ474" s="107"/>
      <c r="CR474" s="107"/>
      <c r="CS474" s="107"/>
      <c r="CT474" s="107"/>
      <c r="CU474" s="107"/>
      <c r="CV474" s="107"/>
      <c r="CW474" s="107"/>
      <c r="CX474" s="107"/>
      <c r="CY474" s="107"/>
      <c r="CZ474" s="107"/>
      <c r="DA474" s="107"/>
      <c r="DB474" s="107"/>
      <c r="DC474" s="107"/>
      <c r="DD474" s="107"/>
      <c r="DE474" s="107"/>
      <c r="DF474" s="107"/>
      <c r="DG474" s="107"/>
      <c r="DH474" s="107"/>
      <c r="DI474" s="107"/>
      <c r="DJ474" s="107"/>
      <c r="DK474" s="107"/>
      <c r="DL474" s="107"/>
      <c r="DM474" s="107"/>
      <c r="DN474" s="107"/>
      <c r="DO474" s="107"/>
      <c r="DP474" s="107"/>
      <c r="DQ474" s="107"/>
      <c r="DR474" s="107"/>
      <c r="DS474" s="107"/>
      <c r="DT474" s="107"/>
      <c r="DU474" s="107"/>
      <c r="DV474" s="107"/>
      <c r="DW474" s="107"/>
      <c r="DX474" s="107"/>
      <c r="DY474" s="107"/>
      <c r="DZ474" s="107"/>
      <c r="EA474" s="107"/>
      <c r="EB474" s="107"/>
      <c r="EC474" s="107"/>
      <c r="ED474" s="107"/>
      <c r="EE474" s="107"/>
      <c r="EF474" s="107"/>
      <c r="EG474" s="107"/>
      <c r="EH474" s="107"/>
      <c r="EI474" s="107"/>
      <c r="EJ474" s="107"/>
      <c r="EK474" s="107"/>
      <c r="EL474" s="107"/>
      <c r="EM474" s="107"/>
      <c r="EN474" s="107"/>
      <c r="EO474" s="107"/>
      <c r="EP474" s="107"/>
      <c r="EQ474" s="107"/>
      <c r="ER474" s="107"/>
      <c r="ES474" s="107"/>
      <c r="ET474" s="107"/>
      <c r="EU474" s="107"/>
      <c r="EV474" s="107"/>
      <c r="EW474" s="107"/>
      <c r="EX474" s="107"/>
      <c r="EY474" s="107"/>
      <c r="EZ474" s="107"/>
      <c r="FA474" s="107"/>
      <c r="FB474" s="107"/>
      <c r="FC474" s="107"/>
      <c r="FD474" s="107"/>
      <c r="FE474" s="107"/>
      <c r="FF474" s="107"/>
      <c r="FG474" s="107"/>
      <c r="FH474" s="107"/>
      <c r="FI474" s="107"/>
      <c r="FJ474" s="107"/>
      <c r="FK474" s="107"/>
      <c r="FL474" s="107"/>
      <c r="FM474" s="107"/>
      <c r="FN474" s="107"/>
      <c r="FO474" s="107"/>
      <c r="FP474" s="107"/>
      <c r="FQ474" s="107"/>
      <c r="FR474" s="107"/>
      <c r="FS474" s="107"/>
      <c r="FT474" s="107"/>
      <c r="FU474" s="107"/>
      <c r="FV474" s="107"/>
      <c r="FW474" s="107"/>
      <c r="FX474" s="107"/>
      <c r="FY474" s="107"/>
      <c r="FZ474" s="107"/>
      <c r="GA474" s="107"/>
      <c r="GB474" s="107"/>
      <c r="GC474" s="107"/>
      <c r="GD474" s="107"/>
      <c r="GE474" s="107"/>
      <c r="GF474" s="107"/>
      <c r="GG474" s="107"/>
      <c r="GH474" s="107"/>
      <c r="GI474" s="107"/>
      <c r="GJ474" s="107"/>
      <c r="GK474" s="107"/>
      <c r="GL474" s="107"/>
      <c r="GM474" s="107"/>
      <c r="GN474" s="107"/>
      <c r="GO474" s="107"/>
      <c r="GP474" s="107"/>
      <c r="GQ474" s="107"/>
      <c r="GR474" s="107"/>
      <c r="GS474" s="107"/>
      <c r="GT474" s="107"/>
      <c r="GU474" s="107"/>
      <c r="GV474" s="107"/>
      <c r="GW474" s="107"/>
      <c r="GX474" s="107"/>
      <c r="GY474" s="107"/>
      <c r="GZ474" s="107"/>
      <c r="HA474" s="107"/>
      <c r="HB474" s="107"/>
      <c r="HC474" s="107"/>
      <c r="HD474" s="107"/>
      <c r="HE474" s="107"/>
      <c r="HF474" s="107"/>
      <c r="HG474" s="107"/>
      <c r="HH474" s="107"/>
      <c r="HI474" s="107"/>
      <c r="HJ474" s="107"/>
      <c r="HK474" s="107"/>
      <c r="HL474" s="107"/>
      <c r="HM474" s="107"/>
      <c r="HN474" s="107"/>
      <c r="HO474" s="107"/>
      <c r="HP474" s="107"/>
    </row>
    <row r="475" spans="1:224" ht="36" x14ac:dyDescent="0.2">
      <c r="A475" s="202" t="s">
        <v>1600</v>
      </c>
      <c r="B475" s="258" t="s">
        <v>928</v>
      </c>
      <c r="C475" s="268"/>
      <c r="D475" s="276" t="s">
        <v>881</v>
      </c>
      <c r="E475" s="268" t="s">
        <v>9</v>
      </c>
      <c r="F475" s="260">
        <v>10</v>
      </c>
      <c r="G475" s="47">
        <v>19.260000000000002</v>
      </c>
      <c r="H475" s="47">
        <v>22.518792000000001</v>
      </c>
      <c r="I475" s="47">
        <v>6.7200000000000006</v>
      </c>
      <c r="J475" s="47">
        <v>8.2871040000000011</v>
      </c>
      <c r="K475" s="47">
        <v>0</v>
      </c>
      <c r="L475" s="47">
        <v>0</v>
      </c>
      <c r="M475" s="48">
        <v>25.980000000000004</v>
      </c>
      <c r="N475" s="47">
        <v>30.805896000000004</v>
      </c>
      <c r="O475" s="47">
        <v>259.80000000000007</v>
      </c>
      <c r="P475" s="49">
        <v>308.05896000000007</v>
      </c>
      <c r="Q475" s="302">
        <f t="shared" si="7"/>
        <v>8.7072463944951232E-5</v>
      </c>
      <c r="R475" s="106"/>
      <c r="S475" s="106"/>
      <c r="T475" s="106"/>
      <c r="U475" s="106"/>
      <c r="V475" s="106"/>
      <c r="W475" s="106"/>
      <c r="X475" s="106"/>
      <c r="Y475" s="107"/>
      <c r="Z475" s="107"/>
      <c r="AA475" s="107"/>
      <c r="AB475" s="107"/>
      <c r="AC475" s="107"/>
      <c r="AD475" s="107"/>
      <c r="AE475" s="107"/>
      <c r="AF475" s="107"/>
      <c r="AG475" s="107"/>
      <c r="AH475" s="107"/>
      <c r="AI475" s="107"/>
      <c r="AJ475" s="107"/>
      <c r="AK475" s="107"/>
      <c r="AL475" s="107"/>
      <c r="AM475" s="107"/>
      <c r="AN475" s="107"/>
      <c r="AO475" s="107"/>
      <c r="AP475" s="107"/>
      <c r="AQ475" s="107"/>
      <c r="AR475" s="107"/>
      <c r="AS475" s="107"/>
      <c r="AT475" s="107"/>
      <c r="AU475" s="107"/>
      <c r="AV475" s="107"/>
      <c r="AW475" s="107"/>
      <c r="AX475" s="107"/>
      <c r="AY475" s="107"/>
      <c r="AZ475" s="107"/>
      <c r="BA475" s="107"/>
      <c r="BB475" s="107"/>
      <c r="BC475" s="107"/>
      <c r="BD475" s="107"/>
      <c r="BE475" s="107"/>
      <c r="BF475" s="107"/>
      <c r="BG475" s="107"/>
      <c r="BH475" s="107"/>
      <c r="BI475" s="107"/>
      <c r="BJ475" s="107"/>
      <c r="BK475" s="107"/>
      <c r="BL475" s="107"/>
      <c r="BM475" s="107"/>
      <c r="BN475" s="107"/>
      <c r="BO475" s="107"/>
      <c r="BP475" s="107"/>
      <c r="BQ475" s="107"/>
      <c r="BR475" s="107"/>
      <c r="BS475" s="107"/>
      <c r="BT475" s="107"/>
      <c r="BU475" s="107"/>
      <c r="BV475" s="107"/>
      <c r="BW475" s="107"/>
      <c r="BX475" s="107"/>
      <c r="BY475" s="107"/>
      <c r="BZ475" s="107"/>
      <c r="CA475" s="107"/>
      <c r="CB475" s="107"/>
      <c r="CC475" s="107"/>
      <c r="CD475" s="107"/>
      <c r="CE475" s="107"/>
      <c r="CF475" s="107"/>
      <c r="CG475" s="107"/>
      <c r="CH475" s="107"/>
      <c r="CI475" s="107"/>
      <c r="CJ475" s="107"/>
      <c r="CK475" s="107"/>
      <c r="CL475" s="107"/>
      <c r="CM475" s="107"/>
      <c r="CN475" s="107"/>
      <c r="CO475" s="107"/>
      <c r="CP475" s="107"/>
      <c r="CQ475" s="107"/>
      <c r="CR475" s="107"/>
      <c r="CS475" s="107"/>
      <c r="CT475" s="107"/>
      <c r="CU475" s="107"/>
      <c r="CV475" s="107"/>
      <c r="CW475" s="107"/>
      <c r="CX475" s="107"/>
      <c r="CY475" s="107"/>
      <c r="CZ475" s="107"/>
      <c r="DA475" s="107"/>
      <c r="DB475" s="107"/>
      <c r="DC475" s="107"/>
      <c r="DD475" s="107"/>
      <c r="DE475" s="107"/>
      <c r="DF475" s="107"/>
      <c r="DG475" s="107"/>
      <c r="DH475" s="107"/>
      <c r="DI475" s="107"/>
      <c r="DJ475" s="107"/>
      <c r="DK475" s="107"/>
      <c r="DL475" s="107"/>
      <c r="DM475" s="107"/>
      <c r="DN475" s="107"/>
      <c r="DO475" s="107"/>
      <c r="DP475" s="107"/>
      <c r="DQ475" s="107"/>
      <c r="DR475" s="107"/>
      <c r="DS475" s="107"/>
      <c r="DT475" s="107"/>
      <c r="DU475" s="107"/>
      <c r="DV475" s="107"/>
      <c r="DW475" s="107"/>
      <c r="DX475" s="107"/>
      <c r="DY475" s="107"/>
      <c r="DZ475" s="107"/>
      <c r="EA475" s="107"/>
      <c r="EB475" s="107"/>
      <c r="EC475" s="107"/>
      <c r="ED475" s="107"/>
      <c r="EE475" s="107"/>
      <c r="EF475" s="107"/>
      <c r="EG475" s="107"/>
      <c r="EH475" s="107"/>
      <c r="EI475" s="107"/>
      <c r="EJ475" s="107"/>
      <c r="EK475" s="107"/>
      <c r="EL475" s="107"/>
      <c r="EM475" s="107"/>
      <c r="EN475" s="107"/>
      <c r="EO475" s="107"/>
      <c r="EP475" s="107"/>
      <c r="EQ475" s="107"/>
      <c r="ER475" s="107"/>
      <c r="ES475" s="107"/>
      <c r="ET475" s="107"/>
      <c r="EU475" s="107"/>
      <c r="EV475" s="107"/>
      <c r="EW475" s="107"/>
      <c r="EX475" s="107"/>
      <c r="EY475" s="107"/>
      <c r="EZ475" s="107"/>
      <c r="FA475" s="107"/>
      <c r="FB475" s="107"/>
      <c r="FC475" s="107"/>
      <c r="FD475" s="107"/>
      <c r="FE475" s="107"/>
      <c r="FF475" s="107"/>
      <c r="FG475" s="107"/>
      <c r="FH475" s="107"/>
      <c r="FI475" s="107"/>
      <c r="FJ475" s="107"/>
      <c r="FK475" s="107"/>
      <c r="FL475" s="107"/>
      <c r="FM475" s="107"/>
      <c r="FN475" s="107"/>
      <c r="FO475" s="107"/>
      <c r="FP475" s="107"/>
      <c r="FQ475" s="107"/>
      <c r="FR475" s="107"/>
      <c r="FS475" s="107"/>
      <c r="FT475" s="107"/>
      <c r="FU475" s="107"/>
      <c r="FV475" s="107"/>
      <c r="FW475" s="107"/>
      <c r="FX475" s="107"/>
      <c r="FY475" s="107"/>
      <c r="FZ475" s="107"/>
      <c r="GA475" s="107"/>
      <c r="GB475" s="107"/>
      <c r="GC475" s="107"/>
      <c r="GD475" s="107"/>
      <c r="GE475" s="107"/>
      <c r="GF475" s="107"/>
      <c r="GG475" s="107"/>
      <c r="GH475" s="107"/>
      <c r="GI475" s="107"/>
      <c r="GJ475" s="107"/>
      <c r="GK475" s="107"/>
      <c r="GL475" s="107"/>
      <c r="GM475" s="107"/>
      <c r="GN475" s="107"/>
      <c r="GO475" s="107"/>
      <c r="GP475" s="107"/>
      <c r="GQ475" s="107"/>
      <c r="GR475" s="107"/>
      <c r="GS475" s="107"/>
      <c r="GT475" s="107"/>
      <c r="GU475" s="107"/>
      <c r="GV475" s="107"/>
      <c r="GW475" s="107"/>
      <c r="GX475" s="107"/>
      <c r="GY475" s="107"/>
      <c r="GZ475" s="107"/>
      <c r="HA475" s="107"/>
      <c r="HB475" s="107"/>
      <c r="HC475" s="107"/>
      <c r="HD475" s="107"/>
      <c r="HE475" s="107"/>
      <c r="HF475" s="107"/>
      <c r="HG475" s="107"/>
      <c r="HH475" s="107"/>
      <c r="HI475" s="107"/>
      <c r="HJ475" s="107"/>
      <c r="HK475" s="107"/>
      <c r="HL475" s="107"/>
      <c r="HM475" s="107"/>
      <c r="HN475" s="107"/>
      <c r="HO475" s="107"/>
      <c r="HP475" s="107"/>
    </row>
    <row r="476" spans="1:224" ht="36" x14ac:dyDescent="0.25">
      <c r="A476" s="102" t="s">
        <v>746</v>
      </c>
      <c r="B476" s="103" t="s">
        <v>1310</v>
      </c>
      <c r="C476" s="110"/>
      <c r="D476" s="105" t="s">
        <v>1311</v>
      </c>
      <c r="E476" s="95" t="s">
        <v>42</v>
      </c>
      <c r="F476" s="97">
        <v>3</v>
      </c>
      <c r="G476" s="241">
        <v>46.34</v>
      </c>
      <c r="H476" s="242">
        <v>54.180728000000002</v>
      </c>
      <c r="I476" s="241">
        <v>37.909999999999997</v>
      </c>
      <c r="J476" s="242">
        <v>46.750611999999997</v>
      </c>
      <c r="K476" s="241">
        <v>0</v>
      </c>
      <c r="L476" s="242">
        <v>0</v>
      </c>
      <c r="M476" s="243">
        <v>84.25</v>
      </c>
      <c r="N476" s="242">
        <v>100.93134000000001</v>
      </c>
      <c r="O476" s="47">
        <v>252.75</v>
      </c>
      <c r="P476" s="49">
        <v>302.79402000000005</v>
      </c>
      <c r="Q476" s="302">
        <f t="shared" si="7"/>
        <v>8.5584335509010493E-5</v>
      </c>
    </row>
    <row r="477" spans="1:224" ht="84" x14ac:dyDescent="0.2">
      <c r="A477" s="102" t="s">
        <v>1345</v>
      </c>
      <c r="B477" s="93" t="s">
        <v>1065</v>
      </c>
      <c r="C477" s="94"/>
      <c r="D477" s="105" t="s">
        <v>1066</v>
      </c>
      <c r="E477" s="95" t="s">
        <v>1046</v>
      </c>
      <c r="F477" s="97">
        <v>2</v>
      </c>
      <c r="G477" s="241">
        <v>100.56</v>
      </c>
      <c r="H477" s="242">
        <v>117.574752</v>
      </c>
      <c r="I477" s="241">
        <v>26.509999999999998</v>
      </c>
      <c r="J477" s="242">
        <v>32.692132000000001</v>
      </c>
      <c r="K477" s="241">
        <v>0</v>
      </c>
      <c r="L477" s="242">
        <v>0</v>
      </c>
      <c r="M477" s="243">
        <v>127.07</v>
      </c>
      <c r="N477" s="242">
        <v>150.266884</v>
      </c>
      <c r="O477" s="47">
        <v>254.14</v>
      </c>
      <c r="P477" s="49">
        <v>300.53376800000001</v>
      </c>
      <c r="Q477" s="302">
        <f t="shared" si="7"/>
        <v>8.4945478224104679E-5</v>
      </c>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98"/>
      <c r="BI477" s="98"/>
      <c r="BJ477" s="98"/>
      <c r="BK477" s="98"/>
      <c r="BL477" s="98"/>
      <c r="BM477" s="98"/>
      <c r="BN477" s="98"/>
      <c r="BO477" s="98"/>
      <c r="BP477" s="98"/>
      <c r="BQ477" s="98"/>
      <c r="BR477" s="98"/>
      <c r="BS477" s="98"/>
      <c r="BT477" s="98"/>
      <c r="BU477" s="98"/>
      <c r="BV477" s="98"/>
      <c r="BW477" s="98"/>
      <c r="BX477" s="98"/>
      <c r="BY477" s="98"/>
      <c r="BZ477" s="98"/>
      <c r="CA477" s="98"/>
      <c r="CB477" s="98"/>
      <c r="CC477" s="98"/>
      <c r="CD477" s="98"/>
      <c r="CE477" s="98"/>
      <c r="CF477" s="98"/>
      <c r="CG477" s="98"/>
      <c r="CH477" s="98"/>
      <c r="CI477" s="98"/>
      <c r="CJ477" s="98"/>
      <c r="CK477" s="98"/>
      <c r="CL477" s="98"/>
      <c r="CM477" s="98"/>
      <c r="CN477" s="98"/>
      <c r="CO477" s="98"/>
      <c r="CP477" s="98"/>
      <c r="CQ477" s="98"/>
      <c r="CR477" s="98"/>
      <c r="CS477" s="98"/>
      <c r="CT477" s="98"/>
      <c r="CU477" s="98"/>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98"/>
      <c r="EM477" s="98"/>
      <c r="EN477" s="98"/>
      <c r="EO477" s="98"/>
      <c r="EP477" s="98"/>
      <c r="EQ477" s="98"/>
      <c r="ER477" s="98"/>
      <c r="ES477" s="98"/>
      <c r="ET477" s="98"/>
      <c r="EU477" s="98"/>
      <c r="EV477" s="98"/>
      <c r="EW477" s="98"/>
      <c r="EX477" s="98"/>
      <c r="EY477" s="98"/>
      <c r="EZ477" s="98"/>
      <c r="FA477" s="98"/>
      <c r="FB477" s="98"/>
      <c r="FC477" s="98"/>
      <c r="FD477" s="98"/>
      <c r="FE477" s="98"/>
      <c r="FF477" s="98"/>
      <c r="FG477" s="98"/>
      <c r="FH477" s="98"/>
      <c r="FI477" s="98"/>
      <c r="FJ477" s="98"/>
      <c r="FK477" s="98"/>
      <c r="FL477" s="98"/>
      <c r="FM477" s="98"/>
      <c r="FN477" s="98"/>
      <c r="FO477" s="98"/>
      <c r="FP477" s="98"/>
      <c r="FQ477" s="98"/>
      <c r="FR477" s="98"/>
      <c r="FS477" s="98"/>
      <c r="FT477" s="98"/>
      <c r="FU477" s="98"/>
      <c r="FV477" s="98"/>
      <c r="FW477" s="98"/>
      <c r="FX477" s="98"/>
      <c r="FY477" s="98"/>
      <c r="FZ477" s="98"/>
      <c r="GA477" s="98"/>
      <c r="GB477" s="98"/>
      <c r="GC477" s="98"/>
      <c r="GD477" s="98"/>
      <c r="GE477" s="98"/>
      <c r="GF477" s="98"/>
      <c r="GG477" s="98"/>
      <c r="GH477" s="98"/>
      <c r="GI477" s="98"/>
      <c r="GJ477" s="98"/>
      <c r="GK477" s="98"/>
      <c r="GL477" s="98"/>
      <c r="GM477" s="98"/>
      <c r="GN477" s="98"/>
      <c r="GO477" s="98"/>
      <c r="GP477" s="98"/>
      <c r="GQ477" s="98"/>
      <c r="GR477" s="98"/>
      <c r="GS477" s="98"/>
      <c r="GT477" s="98"/>
      <c r="GU477" s="98"/>
      <c r="GV477" s="98"/>
      <c r="GW477" s="98"/>
      <c r="GX477" s="98"/>
      <c r="GY477" s="98"/>
      <c r="GZ477" s="98"/>
      <c r="HA477" s="98"/>
      <c r="HB477" s="98"/>
      <c r="HC477" s="98"/>
      <c r="HD477" s="98"/>
      <c r="HE477" s="98"/>
      <c r="HF477" s="98"/>
      <c r="HG477" s="98"/>
      <c r="HH477" s="98"/>
      <c r="HI477" s="98"/>
      <c r="HJ477" s="98"/>
      <c r="HK477" s="98"/>
      <c r="HL477" s="98"/>
      <c r="HM477" s="98"/>
      <c r="HN477" s="98"/>
      <c r="HO477" s="98"/>
      <c r="HP477" s="98"/>
    </row>
    <row r="478" spans="1:224" ht="24" x14ac:dyDescent="0.25">
      <c r="A478" s="102" t="s">
        <v>1383</v>
      </c>
      <c r="B478" s="103" t="s">
        <v>1130</v>
      </c>
      <c r="C478" s="110"/>
      <c r="D478" s="105" t="s">
        <v>1131</v>
      </c>
      <c r="E478" s="95" t="s">
        <v>42</v>
      </c>
      <c r="F478" s="97">
        <v>9</v>
      </c>
      <c r="G478" s="241">
        <v>17.09</v>
      </c>
      <c r="H478" s="242">
        <v>19.981628000000001</v>
      </c>
      <c r="I478" s="241">
        <v>9.98</v>
      </c>
      <c r="J478" s="242">
        <v>12.307336000000001</v>
      </c>
      <c r="K478" s="241">
        <v>0</v>
      </c>
      <c r="L478" s="242">
        <v>0</v>
      </c>
      <c r="M478" s="243">
        <v>27.07</v>
      </c>
      <c r="N478" s="242">
        <v>32.288964</v>
      </c>
      <c r="O478" s="47">
        <v>243.63</v>
      </c>
      <c r="P478" s="49">
        <v>290.60067600000002</v>
      </c>
      <c r="Q478" s="302">
        <f t="shared" si="7"/>
        <v>8.213790270339305E-5</v>
      </c>
    </row>
    <row r="479" spans="1:224" ht="31.5" x14ac:dyDescent="0.25">
      <c r="A479" s="42" t="s">
        <v>31</v>
      </c>
      <c r="B479" s="43" t="s">
        <v>33</v>
      </c>
      <c r="C479" s="43" t="s">
        <v>34</v>
      </c>
      <c r="D479" s="44" t="s">
        <v>35</v>
      </c>
      <c r="E479" s="45" t="s">
        <v>42</v>
      </c>
      <c r="F479" s="46">
        <v>1</v>
      </c>
      <c r="G479" s="47">
        <v>0</v>
      </c>
      <c r="H479" s="47">
        <v>0</v>
      </c>
      <c r="I479" s="47">
        <v>233.94</v>
      </c>
      <c r="J479" s="47">
        <v>288.49480800000003</v>
      </c>
      <c r="K479" s="47">
        <v>0</v>
      </c>
      <c r="L479" s="47">
        <v>0</v>
      </c>
      <c r="M479" s="48">
        <v>233.94</v>
      </c>
      <c r="N479" s="47">
        <v>288.49480800000003</v>
      </c>
      <c r="O479" s="47">
        <v>233.94</v>
      </c>
      <c r="P479" s="49">
        <v>288.49480800000003</v>
      </c>
      <c r="Q479" s="302">
        <f t="shared" si="7"/>
        <v>8.1542681855076144E-5</v>
      </c>
      <c r="T479" s="170"/>
      <c r="U479" s="170"/>
      <c r="V479" s="170"/>
      <c r="W479" s="169"/>
      <c r="X479" s="169"/>
    </row>
    <row r="480" spans="1:224" ht="24" x14ac:dyDescent="0.25">
      <c r="A480" s="102" t="s">
        <v>1388</v>
      </c>
      <c r="B480" s="103" t="s">
        <v>1158</v>
      </c>
      <c r="C480" s="110"/>
      <c r="D480" s="105" t="s">
        <v>726</v>
      </c>
      <c r="E480" s="95" t="s">
        <v>9</v>
      </c>
      <c r="F480" s="97">
        <v>51.7</v>
      </c>
      <c r="G480" s="241">
        <v>2.82</v>
      </c>
      <c r="H480" s="242">
        <v>3.2971439999999999</v>
      </c>
      <c r="I480" s="241">
        <v>1.81</v>
      </c>
      <c r="J480" s="242">
        <v>2.2320920000000002</v>
      </c>
      <c r="K480" s="241">
        <v>0</v>
      </c>
      <c r="L480" s="242">
        <v>0</v>
      </c>
      <c r="M480" s="243">
        <v>4.63</v>
      </c>
      <c r="N480" s="242">
        <v>5.529236</v>
      </c>
      <c r="O480" s="47">
        <v>239.37100000000001</v>
      </c>
      <c r="P480" s="49">
        <v>285.86150120000002</v>
      </c>
      <c r="Q480" s="302">
        <f t="shared" si="7"/>
        <v>8.0798381116675295E-5</v>
      </c>
    </row>
    <row r="481" spans="1:224" ht="36" x14ac:dyDescent="0.25">
      <c r="A481" s="42" t="s">
        <v>676</v>
      </c>
      <c r="B481" s="255" t="s">
        <v>1841</v>
      </c>
      <c r="C481" s="43"/>
      <c r="D481" s="44" t="s">
        <v>678</v>
      </c>
      <c r="E481" s="45" t="s">
        <v>42</v>
      </c>
      <c r="F481" s="46">
        <v>1</v>
      </c>
      <c r="G481" s="47">
        <v>219.46</v>
      </c>
      <c r="H481" s="47">
        <v>256.59263200000004</v>
      </c>
      <c r="I481" s="47">
        <v>22.59</v>
      </c>
      <c r="J481" s="47">
        <v>27.857988000000002</v>
      </c>
      <c r="K481" s="47">
        <v>0</v>
      </c>
      <c r="L481" s="47">
        <v>0</v>
      </c>
      <c r="M481" s="48">
        <v>242.05</v>
      </c>
      <c r="N481" s="47">
        <v>284.45062000000001</v>
      </c>
      <c r="O481" s="47">
        <v>242.05</v>
      </c>
      <c r="P481" s="49">
        <v>284.45062000000001</v>
      </c>
      <c r="Q481" s="302">
        <f t="shared" si="7"/>
        <v>8.0399597382491389E-5</v>
      </c>
    </row>
    <row r="482" spans="1:224" ht="36" x14ac:dyDescent="0.2">
      <c r="A482" s="131" t="s">
        <v>1495</v>
      </c>
      <c r="B482" s="80" t="s">
        <v>805</v>
      </c>
      <c r="C482" s="135" t="s">
        <v>1504</v>
      </c>
      <c r="D482" s="136" t="s">
        <v>804</v>
      </c>
      <c r="E482" s="137" t="s">
        <v>42</v>
      </c>
      <c r="F482" s="46">
        <v>7</v>
      </c>
      <c r="G482" s="47">
        <v>30.54</v>
      </c>
      <c r="H482" s="47">
        <v>35.707368000000002</v>
      </c>
      <c r="I482" s="47">
        <v>3.89</v>
      </c>
      <c r="J482" s="47">
        <v>4.7971480000000009</v>
      </c>
      <c r="K482" s="47">
        <v>0</v>
      </c>
      <c r="L482" s="47">
        <v>0</v>
      </c>
      <c r="M482" s="48">
        <v>34.43</v>
      </c>
      <c r="N482" s="47">
        <v>40.504516000000002</v>
      </c>
      <c r="O482" s="47">
        <v>241.01</v>
      </c>
      <c r="P482" s="49">
        <v>283.531612</v>
      </c>
      <c r="Q482" s="302">
        <f t="shared" si="7"/>
        <v>8.0139840967858542E-5</v>
      </c>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13"/>
      <c r="AY482" s="113"/>
      <c r="AZ482" s="113"/>
      <c r="BA482" s="113"/>
      <c r="BB482" s="113"/>
      <c r="BC482" s="113"/>
      <c r="BD482" s="113"/>
      <c r="BE482" s="113"/>
      <c r="BF482" s="113"/>
      <c r="BG482" s="113"/>
      <c r="BH482" s="113"/>
      <c r="BI482" s="113"/>
      <c r="BJ482" s="113"/>
      <c r="BK482" s="113"/>
      <c r="BL482" s="113"/>
      <c r="BM482" s="113"/>
      <c r="BN482" s="113"/>
      <c r="BO482" s="113"/>
      <c r="BP482" s="113"/>
      <c r="BQ482" s="113"/>
      <c r="BR482" s="113"/>
      <c r="BS482" s="113"/>
      <c r="BT482" s="113"/>
      <c r="BU482" s="113"/>
      <c r="BV482" s="113"/>
      <c r="BW482" s="113"/>
      <c r="BX482" s="113"/>
      <c r="BY482" s="113"/>
      <c r="BZ482" s="113"/>
      <c r="CA482" s="113"/>
      <c r="CB482" s="113"/>
      <c r="CC482" s="113"/>
      <c r="CD482" s="113"/>
      <c r="CE482" s="113"/>
      <c r="CF482" s="113"/>
      <c r="CG482" s="113"/>
      <c r="CH482" s="113"/>
      <c r="CI482" s="113"/>
      <c r="CJ482" s="113"/>
      <c r="CK482" s="113"/>
      <c r="CL482" s="113"/>
      <c r="CM482" s="113"/>
      <c r="CN482" s="113"/>
      <c r="CO482" s="113"/>
      <c r="CP482" s="113"/>
      <c r="CQ482" s="113"/>
      <c r="CR482" s="113"/>
      <c r="CS482" s="113"/>
      <c r="CT482" s="113"/>
      <c r="CU482" s="113"/>
      <c r="CV482" s="113"/>
      <c r="CW482" s="113"/>
      <c r="CX482" s="113"/>
      <c r="CY482" s="113"/>
      <c r="CZ482" s="113"/>
      <c r="DA482" s="113"/>
      <c r="DB482" s="113"/>
      <c r="DC482" s="113"/>
      <c r="DD482" s="113"/>
      <c r="DE482" s="113"/>
      <c r="DF482" s="113"/>
      <c r="DG482" s="113"/>
      <c r="DH482" s="113"/>
      <c r="DI482" s="113"/>
      <c r="DJ482" s="113"/>
      <c r="DK482" s="113"/>
      <c r="DL482" s="113"/>
      <c r="DM482" s="113"/>
      <c r="DN482" s="113"/>
      <c r="DO482" s="113"/>
      <c r="DP482" s="113"/>
      <c r="DQ482" s="113"/>
      <c r="DR482" s="113"/>
      <c r="DS482" s="113"/>
      <c r="DT482" s="113"/>
      <c r="DU482" s="113"/>
      <c r="DV482" s="113"/>
      <c r="DW482" s="113"/>
      <c r="DX482" s="113"/>
      <c r="DY482" s="113"/>
      <c r="DZ482" s="113"/>
      <c r="EA482" s="113"/>
      <c r="EB482" s="113"/>
      <c r="EC482" s="113"/>
      <c r="ED482" s="113"/>
      <c r="EE482" s="113"/>
      <c r="EF482" s="113"/>
      <c r="EG482" s="113"/>
      <c r="EH482" s="113"/>
      <c r="EI482" s="113"/>
      <c r="EJ482" s="113"/>
      <c r="EK482" s="113"/>
      <c r="EL482" s="113"/>
      <c r="EM482" s="113"/>
      <c r="EN482" s="113"/>
      <c r="EO482" s="113"/>
      <c r="EP482" s="113"/>
      <c r="EQ482" s="113"/>
      <c r="ER482" s="113"/>
      <c r="ES482" s="113"/>
      <c r="ET482" s="113"/>
      <c r="EU482" s="113"/>
      <c r="EV482" s="113"/>
      <c r="EW482" s="113"/>
      <c r="EX482" s="113"/>
      <c r="EY482" s="113"/>
      <c r="EZ482" s="113"/>
      <c r="FA482" s="113"/>
      <c r="FB482" s="113"/>
      <c r="FC482" s="113"/>
      <c r="FD482" s="113"/>
      <c r="FE482" s="113"/>
      <c r="FF482" s="113"/>
      <c r="FG482" s="113"/>
      <c r="FH482" s="113"/>
      <c r="FI482" s="113"/>
      <c r="FJ482" s="113"/>
      <c r="FK482" s="113"/>
      <c r="FL482" s="113"/>
      <c r="FM482" s="113"/>
      <c r="FN482" s="113"/>
      <c r="FO482" s="113"/>
      <c r="FP482" s="113"/>
      <c r="FQ482" s="113"/>
      <c r="FR482" s="113"/>
      <c r="FS482" s="113"/>
      <c r="FT482" s="113"/>
      <c r="FU482" s="113"/>
      <c r="FV482" s="113"/>
      <c r="FW482" s="113"/>
      <c r="FX482" s="113"/>
      <c r="FY482" s="113"/>
      <c r="FZ482" s="113"/>
      <c r="GA482" s="113"/>
      <c r="GB482" s="113"/>
      <c r="GC482" s="113"/>
      <c r="GD482" s="113"/>
      <c r="GE482" s="113"/>
      <c r="GF482" s="113"/>
      <c r="GG482" s="113"/>
      <c r="GH482" s="113"/>
      <c r="GI482" s="113"/>
      <c r="GJ482" s="113"/>
      <c r="GK482" s="113"/>
      <c r="GL482" s="113"/>
      <c r="GM482" s="113"/>
      <c r="GN482" s="113"/>
      <c r="GO482" s="113"/>
      <c r="GP482" s="113"/>
      <c r="GQ482" s="113"/>
      <c r="GR482" s="113"/>
      <c r="GS482" s="113"/>
      <c r="GT482" s="113"/>
      <c r="GU482" s="113"/>
      <c r="GV482" s="113"/>
      <c r="GW482" s="113"/>
      <c r="GX482" s="113"/>
      <c r="GY482" s="113"/>
      <c r="GZ482" s="113"/>
      <c r="HA482" s="113"/>
      <c r="HB482" s="113"/>
      <c r="HC482" s="113"/>
      <c r="HD482" s="113"/>
      <c r="HE482" s="113"/>
      <c r="HF482" s="113"/>
      <c r="HG482" s="113"/>
      <c r="HH482" s="113"/>
      <c r="HI482" s="113"/>
      <c r="HJ482" s="113"/>
      <c r="HK482" s="113"/>
      <c r="HL482" s="113"/>
      <c r="HM482" s="113"/>
      <c r="HN482" s="113"/>
      <c r="HO482" s="113"/>
      <c r="HP482" s="113"/>
    </row>
    <row r="483" spans="1:224" ht="24" x14ac:dyDescent="0.25">
      <c r="A483" s="102" t="s">
        <v>1428</v>
      </c>
      <c r="B483" s="103" t="s">
        <v>1235</v>
      </c>
      <c r="C483" s="110"/>
      <c r="D483" s="105" t="s">
        <v>1236</v>
      </c>
      <c r="E483" s="95" t="s">
        <v>539</v>
      </c>
      <c r="F483" s="97">
        <v>19.8</v>
      </c>
      <c r="G483" s="241">
        <v>7.7200000000000006</v>
      </c>
      <c r="H483" s="242">
        <v>9.0262240000000009</v>
      </c>
      <c r="I483" s="241">
        <v>4.2700000000000005</v>
      </c>
      <c r="J483" s="242">
        <v>5.2657640000000008</v>
      </c>
      <c r="K483" s="241">
        <v>0</v>
      </c>
      <c r="L483" s="242">
        <v>0</v>
      </c>
      <c r="M483" s="243">
        <v>11.990000000000002</v>
      </c>
      <c r="N483" s="242">
        <v>14.291988000000002</v>
      </c>
      <c r="O483" s="47">
        <v>237.40200000000004</v>
      </c>
      <c r="P483" s="49">
        <v>282.98136240000002</v>
      </c>
      <c r="Q483" s="302">
        <f t="shared" si="7"/>
        <v>7.9984313634854753E-5</v>
      </c>
    </row>
    <row r="484" spans="1:224" s="107" customFormat="1" ht="24" x14ac:dyDescent="0.2">
      <c r="A484" s="201" t="s">
        <v>1738</v>
      </c>
      <c r="B484" s="211" t="s">
        <v>567</v>
      </c>
      <c r="C484" s="125" t="s">
        <v>568</v>
      </c>
      <c r="D484" s="229" t="s">
        <v>569</v>
      </c>
      <c r="E484" s="232" t="s">
        <v>229</v>
      </c>
      <c r="F484" s="126">
        <v>15</v>
      </c>
      <c r="G484" s="235">
        <v>14.559384</v>
      </c>
      <c r="H484" s="47">
        <v>17.0228317728</v>
      </c>
      <c r="I484" s="235">
        <v>1.4882569999999999</v>
      </c>
      <c r="J484" s="47">
        <v>1.8353185324000001</v>
      </c>
      <c r="K484" s="235">
        <v>0</v>
      </c>
      <c r="L484" s="47">
        <v>0</v>
      </c>
      <c r="M484" s="48">
        <v>16.047640999999999</v>
      </c>
      <c r="N484" s="47">
        <v>18.858150305199999</v>
      </c>
      <c r="O484" s="47">
        <v>240.71461499999998</v>
      </c>
      <c r="P484" s="49">
        <v>282.87225457799997</v>
      </c>
      <c r="Q484" s="302">
        <f t="shared" si="7"/>
        <v>7.9953474451027048E-5</v>
      </c>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c r="CT484" s="41"/>
      <c r="CU484" s="41"/>
      <c r="CV484" s="41"/>
      <c r="CW484" s="41"/>
      <c r="CX484" s="41"/>
      <c r="CY484" s="41"/>
      <c r="CZ484" s="41"/>
      <c r="DA484" s="41"/>
      <c r="DB484" s="41"/>
      <c r="DC484" s="41"/>
      <c r="DD484" s="41"/>
      <c r="DE484" s="41"/>
      <c r="DF484" s="41"/>
      <c r="DG484" s="41"/>
      <c r="DH484" s="41"/>
      <c r="DI484" s="41"/>
      <c r="DJ484" s="41"/>
      <c r="DK484" s="41"/>
      <c r="DL484" s="41"/>
      <c r="DM484" s="41"/>
      <c r="DN484" s="41"/>
      <c r="DO484" s="41"/>
      <c r="DP484" s="41"/>
      <c r="DQ484" s="41"/>
      <c r="DR484" s="41"/>
      <c r="DS484" s="41"/>
      <c r="DT484" s="41"/>
      <c r="DU484" s="41"/>
      <c r="DV484" s="41"/>
      <c r="DW484" s="41"/>
      <c r="DX484" s="41"/>
      <c r="DY484" s="41"/>
      <c r="DZ484" s="41"/>
      <c r="EA484" s="41"/>
      <c r="EB484" s="41"/>
      <c r="EC484" s="41"/>
      <c r="ED484" s="41"/>
      <c r="EE484" s="41"/>
      <c r="EF484" s="41"/>
      <c r="EG484" s="41"/>
      <c r="EH484" s="41"/>
      <c r="EI484" s="41"/>
      <c r="EJ484" s="41"/>
      <c r="EK484" s="41"/>
      <c r="EL484" s="41"/>
      <c r="EM484" s="41"/>
      <c r="EN484" s="41"/>
      <c r="EO484" s="41"/>
      <c r="EP484" s="41"/>
      <c r="EQ484" s="41"/>
      <c r="ER484" s="41"/>
      <c r="ES484" s="41"/>
      <c r="ET484" s="41"/>
      <c r="EU484" s="41"/>
      <c r="EV484" s="41"/>
      <c r="EW484" s="41"/>
      <c r="EX484" s="41"/>
      <c r="EY484" s="41"/>
      <c r="EZ484" s="41"/>
      <c r="FA484" s="41"/>
      <c r="FB484" s="41"/>
      <c r="FC484" s="41"/>
      <c r="FD484" s="41"/>
      <c r="FE484" s="41"/>
      <c r="FF484" s="41"/>
      <c r="FG484" s="41"/>
      <c r="FH484" s="41"/>
      <c r="FI484" s="41"/>
      <c r="FJ484" s="41"/>
      <c r="FK484" s="41"/>
      <c r="FL484" s="41"/>
      <c r="FM484" s="41"/>
      <c r="FN484" s="41"/>
      <c r="FO484" s="41"/>
      <c r="FP484" s="41"/>
      <c r="FQ484" s="41"/>
      <c r="FR484" s="41"/>
      <c r="FS484" s="41"/>
      <c r="FT484" s="41"/>
      <c r="FU484" s="41"/>
      <c r="FV484" s="41"/>
      <c r="FW484" s="41"/>
      <c r="FX484" s="41"/>
      <c r="FY484" s="41"/>
      <c r="FZ484" s="41"/>
      <c r="GA484" s="41"/>
      <c r="GB484" s="41"/>
      <c r="GC484" s="41"/>
      <c r="GD484" s="41"/>
      <c r="GE484" s="41"/>
      <c r="GF484" s="41"/>
      <c r="GG484" s="41"/>
      <c r="GH484" s="41"/>
      <c r="GI484" s="41"/>
      <c r="GJ484" s="41"/>
      <c r="GK484" s="41"/>
      <c r="GL484" s="41"/>
      <c r="GM484" s="41"/>
      <c r="GN484" s="41"/>
      <c r="GO484" s="41"/>
      <c r="GP484" s="41"/>
      <c r="GQ484" s="41"/>
      <c r="GR484" s="41"/>
      <c r="GS484" s="41"/>
      <c r="GT484" s="41"/>
      <c r="GU484" s="41"/>
      <c r="GV484" s="41"/>
      <c r="GW484" s="41"/>
      <c r="GX484" s="41"/>
      <c r="GY484" s="41"/>
      <c r="GZ484" s="41"/>
      <c r="HA484" s="41"/>
      <c r="HB484" s="41"/>
      <c r="HC484" s="41"/>
      <c r="HD484" s="41"/>
      <c r="HE484" s="41"/>
      <c r="HF484" s="41"/>
      <c r="HG484" s="41"/>
      <c r="HH484" s="41"/>
      <c r="HI484" s="41"/>
      <c r="HJ484" s="41"/>
      <c r="HK484" s="41"/>
      <c r="HL484" s="41"/>
      <c r="HM484" s="41"/>
      <c r="HN484" s="41"/>
      <c r="HO484" s="41"/>
      <c r="HP484" s="41"/>
    </row>
    <row r="485" spans="1:224" s="107" customFormat="1" ht="24" x14ac:dyDescent="0.2">
      <c r="A485" s="205" t="s">
        <v>753</v>
      </c>
      <c r="B485" s="215" t="s">
        <v>1323</v>
      </c>
      <c r="C485" s="221"/>
      <c r="D485" s="230" t="s">
        <v>1121</v>
      </c>
      <c r="E485" s="234" t="s">
        <v>42</v>
      </c>
      <c r="F485" s="283">
        <v>4</v>
      </c>
      <c r="G485" s="285">
        <v>51.41</v>
      </c>
      <c r="H485" s="242">
        <v>60.108571999999995</v>
      </c>
      <c r="I485" s="285">
        <v>6.52</v>
      </c>
      <c r="J485" s="242">
        <v>8.0404640000000001</v>
      </c>
      <c r="K485" s="285">
        <v>0</v>
      </c>
      <c r="L485" s="242">
        <v>0</v>
      </c>
      <c r="M485" s="243">
        <v>57.929999999999993</v>
      </c>
      <c r="N485" s="242">
        <v>68.149035999999995</v>
      </c>
      <c r="O485" s="47">
        <v>231.71999999999997</v>
      </c>
      <c r="P485" s="49">
        <v>272.59614399999998</v>
      </c>
      <c r="Q485" s="302">
        <f t="shared" si="7"/>
        <v>7.7048945175860903E-5</v>
      </c>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c r="CT485" s="41"/>
      <c r="CU485" s="41"/>
      <c r="CV485" s="41"/>
      <c r="CW485" s="41"/>
      <c r="CX485" s="41"/>
      <c r="CY485" s="41"/>
      <c r="CZ485" s="41"/>
      <c r="DA485" s="41"/>
      <c r="DB485" s="41"/>
      <c r="DC485" s="41"/>
      <c r="DD485" s="41"/>
      <c r="DE485" s="41"/>
      <c r="DF485" s="41"/>
      <c r="DG485" s="41"/>
      <c r="DH485" s="41"/>
      <c r="DI485" s="41"/>
      <c r="DJ485" s="41"/>
      <c r="DK485" s="41"/>
      <c r="DL485" s="41"/>
      <c r="DM485" s="41"/>
      <c r="DN485" s="41"/>
      <c r="DO485" s="41"/>
      <c r="DP485" s="41"/>
      <c r="DQ485" s="41"/>
      <c r="DR485" s="41"/>
      <c r="DS485" s="41"/>
      <c r="DT485" s="41"/>
      <c r="DU485" s="41"/>
      <c r="DV485" s="41"/>
      <c r="DW485" s="41"/>
      <c r="DX485" s="41"/>
      <c r="DY485" s="41"/>
      <c r="DZ485" s="41"/>
      <c r="EA485" s="41"/>
      <c r="EB485" s="41"/>
      <c r="EC485" s="41"/>
      <c r="ED485" s="41"/>
      <c r="EE485" s="41"/>
      <c r="EF485" s="41"/>
      <c r="EG485" s="41"/>
      <c r="EH485" s="41"/>
      <c r="EI485" s="41"/>
      <c r="EJ485" s="41"/>
      <c r="EK485" s="41"/>
      <c r="EL485" s="41"/>
      <c r="EM485" s="41"/>
      <c r="EN485" s="41"/>
      <c r="EO485" s="41"/>
      <c r="EP485" s="41"/>
      <c r="EQ485" s="41"/>
      <c r="ER485" s="41"/>
      <c r="ES485" s="41"/>
      <c r="ET485" s="41"/>
      <c r="EU485" s="41"/>
      <c r="EV485" s="41"/>
      <c r="EW485" s="41"/>
      <c r="EX485" s="41"/>
      <c r="EY485" s="41"/>
      <c r="EZ485" s="41"/>
      <c r="FA485" s="41"/>
      <c r="FB485" s="41"/>
      <c r="FC485" s="41"/>
      <c r="FD485" s="41"/>
      <c r="FE485" s="41"/>
      <c r="FF485" s="41"/>
      <c r="FG485" s="41"/>
      <c r="FH485" s="41"/>
      <c r="FI485" s="41"/>
      <c r="FJ485" s="41"/>
      <c r="FK485" s="41"/>
      <c r="FL485" s="41"/>
      <c r="FM485" s="41"/>
      <c r="FN485" s="41"/>
      <c r="FO485" s="41"/>
      <c r="FP485" s="41"/>
      <c r="FQ485" s="41"/>
      <c r="FR485" s="41"/>
      <c r="FS485" s="41"/>
      <c r="FT485" s="41"/>
      <c r="FU485" s="41"/>
      <c r="FV485" s="41"/>
      <c r="FW485" s="41"/>
      <c r="FX485" s="41"/>
      <c r="FY485" s="41"/>
      <c r="FZ485" s="41"/>
      <c r="GA485" s="41"/>
      <c r="GB485" s="41"/>
      <c r="GC485" s="41"/>
      <c r="GD485" s="41"/>
      <c r="GE485" s="41"/>
      <c r="GF485" s="41"/>
      <c r="GG485" s="41"/>
      <c r="GH485" s="41"/>
      <c r="GI485" s="41"/>
      <c r="GJ485" s="41"/>
      <c r="GK485" s="41"/>
      <c r="GL485" s="41"/>
      <c r="GM485" s="41"/>
      <c r="GN485" s="41"/>
      <c r="GO485" s="41"/>
      <c r="GP485" s="41"/>
      <c r="GQ485" s="41"/>
      <c r="GR485" s="41"/>
      <c r="GS485" s="41"/>
      <c r="GT485" s="41"/>
      <c r="GU485" s="41"/>
      <c r="GV485" s="41"/>
      <c r="GW485" s="41"/>
      <c r="GX485" s="41"/>
      <c r="GY485" s="41"/>
      <c r="GZ485" s="41"/>
      <c r="HA485" s="41"/>
      <c r="HB485" s="41"/>
      <c r="HC485" s="41"/>
      <c r="HD485" s="41"/>
      <c r="HE485" s="41"/>
      <c r="HF485" s="41"/>
      <c r="HG485" s="41"/>
      <c r="HH485" s="41"/>
      <c r="HI485" s="41"/>
      <c r="HJ485" s="41"/>
      <c r="HK485" s="41"/>
      <c r="HL485" s="41"/>
      <c r="HM485" s="41"/>
      <c r="HN485" s="41"/>
      <c r="HO485" s="41"/>
      <c r="HP485" s="41"/>
    </row>
    <row r="486" spans="1:224" s="107" customFormat="1" ht="84" x14ac:dyDescent="0.2">
      <c r="A486" s="205" t="s">
        <v>1414</v>
      </c>
      <c r="B486" s="215" t="s">
        <v>1208</v>
      </c>
      <c r="C486" s="221"/>
      <c r="D486" s="230" t="s">
        <v>1209</v>
      </c>
      <c r="E486" s="234" t="s">
        <v>539</v>
      </c>
      <c r="F486" s="283">
        <v>2</v>
      </c>
      <c r="G486" s="241">
        <v>70.039999999999992</v>
      </c>
      <c r="H486" s="242">
        <v>81.890767999999994</v>
      </c>
      <c r="I486" s="241">
        <v>41.51</v>
      </c>
      <c r="J486" s="242">
        <v>51.190131999999998</v>
      </c>
      <c r="K486" s="241">
        <v>0</v>
      </c>
      <c r="L486" s="242">
        <v>0</v>
      </c>
      <c r="M486" s="243">
        <v>111.54999999999998</v>
      </c>
      <c r="N486" s="242">
        <v>133.08089999999999</v>
      </c>
      <c r="O486" s="47">
        <v>223.09999999999997</v>
      </c>
      <c r="P486" s="49">
        <v>266.16179999999997</v>
      </c>
      <c r="Q486" s="302">
        <f t="shared" si="7"/>
        <v>7.5230286221908028E-5</v>
      </c>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c r="CT486" s="41"/>
      <c r="CU486" s="41"/>
      <c r="CV486" s="41"/>
      <c r="CW486" s="41"/>
      <c r="CX486" s="41"/>
      <c r="CY486" s="41"/>
      <c r="CZ486" s="41"/>
      <c r="DA486" s="41"/>
      <c r="DB486" s="41"/>
      <c r="DC486" s="41"/>
      <c r="DD486" s="41"/>
      <c r="DE486" s="41"/>
      <c r="DF486" s="41"/>
      <c r="DG486" s="41"/>
      <c r="DH486" s="41"/>
      <c r="DI486" s="41"/>
      <c r="DJ486" s="41"/>
      <c r="DK486" s="41"/>
      <c r="DL486" s="41"/>
      <c r="DM486" s="41"/>
      <c r="DN486" s="41"/>
      <c r="DO486" s="41"/>
      <c r="DP486" s="41"/>
      <c r="DQ486" s="41"/>
      <c r="DR486" s="41"/>
      <c r="DS486" s="41"/>
      <c r="DT486" s="41"/>
      <c r="DU486" s="41"/>
      <c r="DV486" s="41"/>
      <c r="DW486" s="41"/>
      <c r="DX486" s="41"/>
      <c r="DY486" s="41"/>
      <c r="DZ486" s="41"/>
      <c r="EA486" s="41"/>
      <c r="EB486" s="41"/>
      <c r="EC486" s="41"/>
      <c r="ED486" s="41"/>
      <c r="EE486" s="41"/>
      <c r="EF486" s="41"/>
      <c r="EG486" s="41"/>
      <c r="EH486" s="41"/>
      <c r="EI486" s="41"/>
      <c r="EJ486" s="41"/>
      <c r="EK486" s="41"/>
      <c r="EL486" s="41"/>
      <c r="EM486" s="41"/>
      <c r="EN486" s="41"/>
      <c r="EO486" s="41"/>
      <c r="EP486" s="41"/>
      <c r="EQ486" s="41"/>
      <c r="ER486" s="41"/>
      <c r="ES486" s="41"/>
      <c r="ET486" s="41"/>
      <c r="EU486" s="41"/>
      <c r="EV486" s="41"/>
      <c r="EW486" s="41"/>
      <c r="EX486" s="41"/>
      <c r="EY486" s="41"/>
      <c r="EZ486" s="41"/>
      <c r="FA486" s="41"/>
      <c r="FB486" s="41"/>
      <c r="FC486" s="41"/>
      <c r="FD486" s="41"/>
      <c r="FE486" s="41"/>
      <c r="FF486" s="41"/>
      <c r="FG486" s="41"/>
      <c r="FH486" s="41"/>
      <c r="FI486" s="41"/>
      <c r="FJ486" s="41"/>
      <c r="FK486" s="41"/>
      <c r="FL486" s="41"/>
      <c r="FM486" s="41"/>
      <c r="FN486" s="41"/>
      <c r="FO486" s="41"/>
      <c r="FP486" s="41"/>
      <c r="FQ486" s="41"/>
      <c r="FR486" s="41"/>
      <c r="FS486" s="41"/>
      <c r="FT486" s="41"/>
      <c r="FU486" s="41"/>
      <c r="FV486" s="41"/>
      <c r="FW486" s="41"/>
      <c r="FX486" s="41"/>
      <c r="FY486" s="41"/>
      <c r="FZ486" s="41"/>
      <c r="GA486" s="41"/>
      <c r="GB486" s="41"/>
      <c r="GC486" s="41"/>
      <c r="GD486" s="41"/>
      <c r="GE486" s="41"/>
      <c r="GF486" s="41"/>
      <c r="GG486" s="41"/>
      <c r="GH486" s="41"/>
      <c r="GI486" s="41"/>
      <c r="GJ486" s="41"/>
      <c r="GK486" s="41"/>
      <c r="GL486" s="41"/>
      <c r="GM486" s="41"/>
      <c r="GN486" s="41"/>
      <c r="GO486" s="41"/>
      <c r="GP486" s="41"/>
      <c r="GQ486" s="41"/>
      <c r="GR486" s="41"/>
      <c r="GS486" s="41"/>
      <c r="GT486" s="41"/>
      <c r="GU486" s="41"/>
      <c r="GV486" s="41"/>
      <c r="GW486" s="41"/>
      <c r="GX486" s="41"/>
      <c r="GY486" s="41"/>
      <c r="GZ486" s="41"/>
      <c r="HA486" s="41"/>
      <c r="HB486" s="41"/>
      <c r="HC486" s="41"/>
      <c r="HD486" s="41"/>
      <c r="HE486" s="41"/>
      <c r="HF486" s="41"/>
      <c r="HG486" s="41"/>
      <c r="HH486" s="41"/>
      <c r="HI486" s="41"/>
      <c r="HJ486" s="41"/>
      <c r="HK486" s="41"/>
      <c r="HL486" s="41"/>
      <c r="HM486" s="41"/>
      <c r="HN486" s="41"/>
      <c r="HO486" s="41"/>
      <c r="HP486" s="41"/>
    </row>
    <row r="487" spans="1:224" s="107" customFormat="1" ht="24" x14ac:dyDescent="0.2">
      <c r="A487" s="205" t="s">
        <v>1353</v>
      </c>
      <c r="B487" s="215" t="s">
        <v>1075</v>
      </c>
      <c r="C487" s="222"/>
      <c r="D487" s="230" t="s">
        <v>709</v>
      </c>
      <c r="E487" s="234" t="s">
        <v>1046</v>
      </c>
      <c r="F487" s="283">
        <v>2</v>
      </c>
      <c r="G487" s="241">
        <v>100.92</v>
      </c>
      <c r="H487" s="242">
        <v>117.995664</v>
      </c>
      <c r="I487" s="241">
        <v>11.1</v>
      </c>
      <c r="J487" s="242">
        <v>13.68852</v>
      </c>
      <c r="K487" s="241">
        <v>0</v>
      </c>
      <c r="L487" s="242">
        <v>0</v>
      </c>
      <c r="M487" s="243">
        <v>112.02</v>
      </c>
      <c r="N487" s="242">
        <v>131.68418400000002</v>
      </c>
      <c r="O487" s="47">
        <v>224.04</v>
      </c>
      <c r="P487" s="49">
        <v>263.36836800000003</v>
      </c>
      <c r="Q487" s="302">
        <f t="shared" si="7"/>
        <v>7.444072630421348E-5</v>
      </c>
      <c r="R487" s="106"/>
      <c r="S487" s="106"/>
      <c r="T487" s="106"/>
      <c r="U487" s="106"/>
      <c r="V487" s="106"/>
    </row>
    <row r="488" spans="1:224" s="107" customFormat="1" ht="48" x14ac:dyDescent="0.2">
      <c r="A488" s="127" t="s">
        <v>1624</v>
      </c>
      <c r="B488" s="118" t="s">
        <v>1040</v>
      </c>
      <c r="C488" s="119"/>
      <c r="D488" s="227" t="s">
        <v>1941</v>
      </c>
      <c r="E488" s="121" t="s">
        <v>42</v>
      </c>
      <c r="F488" s="122">
        <v>3</v>
      </c>
      <c r="G488" s="47">
        <v>42.309999999999995</v>
      </c>
      <c r="H488" s="47">
        <v>49.468851999999998</v>
      </c>
      <c r="I488" s="47">
        <v>29.592891683000001</v>
      </c>
      <c r="J488" s="47">
        <v>36.493954023475602</v>
      </c>
      <c r="K488" s="47">
        <v>0</v>
      </c>
      <c r="L488" s="47">
        <v>0</v>
      </c>
      <c r="M488" s="48">
        <v>71.902891682999993</v>
      </c>
      <c r="N488" s="47">
        <v>85.962806023475594</v>
      </c>
      <c r="O488" s="47">
        <v>215.70867504899996</v>
      </c>
      <c r="P488" s="49">
        <v>257.88841807042678</v>
      </c>
      <c r="Q488" s="302">
        <f t="shared" si="7"/>
        <v>7.2891825591626168E-5</v>
      </c>
      <c r="R488" s="106"/>
      <c r="S488" s="106"/>
      <c r="T488" s="106"/>
      <c r="U488" s="106"/>
      <c r="V488" s="106"/>
      <c r="W488" s="106"/>
      <c r="X488" s="106"/>
    </row>
    <row r="489" spans="1:224" s="107" customFormat="1" ht="24" x14ac:dyDescent="0.2">
      <c r="A489" s="205" t="s">
        <v>1442</v>
      </c>
      <c r="B489" s="215" t="s">
        <v>1263</v>
      </c>
      <c r="C489" s="221"/>
      <c r="D489" s="230" t="s">
        <v>1264</v>
      </c>
      <c r="E489" s="234" t="s">
        <v>42</v>
      </c>
      <c r="F489" s="283">
        <v>24</v>
      </c>
      <c r="G489" s="241">
        <v>3.52</v>
      </c>
      <c r="H489" s="242">
        <v>4.1155840000000001</v>
      </c>
      <c r="I489" s="241">
        <v>5.29</v>
      </c>
      <c r="J489" s="242">
        <v>6.5236280000000004</v>
      </c>
      <c r="K489" s="241">
        <v>0</v>
      </c>
      <c r="L489" s="242">
        <v>0</v>
      </c>
      <c r="M489" s="243">
        <v>8.81</v>
      </c>
      <c r="N489" s="242">
        <v>10.639212000000001</v>
      </c>
      <c r="O489" s="47">
        <v>211.44</v>
      </c>
      <c r="P489" s="49">
        <v>255.34108800000001</v>
      </c>
      <c r="Q489" s="302">
        <f t="shared" si="7"/>
        <v>7.2171826063895751E-5</v>
      </c>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c r="CT489" s="41"/>
      <c r="CU489" s="41"/>
      <c r="CV489" s="41"/>
      <c r="CW489" s="41"/>
      <c r="CX489" s="41"/>
      <c r="CY489" s="41"/>
      <c r="CZ489" s="41"/>
      <c r="DA489" s="41"/>
      <c r="DB489" s="41"/>
      <c r="DC489" s="41"/>
      <c r="DD489" s="41"/>
      <c r="DE489" s="41"/>
      <c r="DF489" s="41"/>
      <c r="DG489" s="41"/>
      <c r="DH489" s="41"/>
      <c r="DI489" s="41"/>
      <c r="DJ489" s="41"/>
      <c r="DK489" s="41"/>
      <c r="DL489" s="41"/>
      <c r="DM489" s="41"/>
      <c r="DN489" s="41"/>
      <c r="DO489" s="41"/>
      <c r="DP489" s="41"/>
      <c r="DQ489" s="41"/>
      <c r="DR489" s="41"/>
      <c r="DS489" s="41"/>
      <c r="DT489" s="41"/>
      <c r="DU489" s="41"/>
      <c r="DV489" s="41"/>
      <c r="DW489" s="41"/>
      <c r="DX489" s="41"/>
      <c r="DY489" s="41"/>
      <c r="DZ489" s="41"/>
      <c r="EA489" s="41"/>
      <c r="EB489" s="41"/>
      <c r="EC489" s="41"/>
      <c r="ED489" s="41"/>
      <c r="EE489" s="41"/>
      <c r="EF489" s="41"/>
      <c r="EG489" s="41"/>
      <c r="EH489" s="41"/>
      <c r="EI489" s="41"/>
      <c r="EJ489" s="41"/>
      <c r="EK489" s="41"/>
      <c r="EL489" s="41"/>
      <c r="EM489" s="41"/>
      <c r="EN489" s="41"/>
      <c r="EO489" s="41"/>
      <c r="EP489" s="41"/>
      <c r="EQ489" s="41"/>
      <c r="ER489" s="41"/>
      <c r="ES489" s="41"/>
      <c r="ET489" s="41"/>
      <c r="EU489" s="41"/>
      <c r="EV489" s="41"/>
      <c r="EW489" s="41"/>
      <c r="EX489" s="41"/>
      <c r="EY489" s="41"/>
      <c r="EZ489" s="41"/>
      <c r="FA489" s="41"/>
      <c r="FB489" s="41"/>
      <c r="FC489" s="41"/>
      <c r="FD489" s="41"/>
      <c r="FE489" s="41"/>
      <c r="FF489" s="41"/>
      <c r="FG489" s="41"/>
      <c r="FH489" s="41"/>
      <c r="FI489" s="41"/>
      <c r="FJ489" s="41"/>
      <c r="FK489" s="41"/>
      <c r="FL489" s="41"/>
      <c r="FM489" s="41"/>
      <c r="FN489" s="41"/>
      <c r="FO489" s="41"/>
      <c r="FP489" s="41"/>
      <c r="FQ489" s="41"/>
      <c r="FR489" s="41"/>
      <c r="FS489" s="41"/>
      <c r="FT489" s="41"/>
      <c r="FU489" s="41"/>
      <c r="FV489" s="41"/>
      <c r="FW489" s="41"/>
      <c r="FX489" s="41"/>
      <c r="FY489" s="41"/>
      <c r="FZ489" s="41"/>
      <c r="GA489" s="41"/>
      <c r="GB489" s="41"/>
      <c r="GC489" s="41"/>
      <c r="GD489" s="41"/>
      <c r="GE489" s="41"/>
      <c r="GF489" s="41"/>
      <c r="GG489" s="41"/>
      <c r="GH489" s="41"/>
      <c r="GI489" s="41"/>
      <c r="GJ489" s="41"/>
      <c r="GK489" s="41"/>
      <c r="GL489" s="41"/>
      <c r="GM489" s="41"/>
      <c r="GN489" s="41"/>
      <c r="GO489" s="41"/>
      <c r="GP489" s="41"/>
      <c r="GQ489" s="41"/>
      <c r="GR489" s="41"/>
      <c r="GS489" s="41"/>
      <c r="GT489" s="41"/>
      <c r="GU489" s="41"/>
      <c r="GV489" s="41"/>
      <c r="GW489" s="41"/>
      <c r="GX489" s="41"/>
      <c r="GY489" s="41"/>
      <c r="GZ489" s="41"/>
      <c r="HA489" s="41"/>
      <c r="HB489" s="41"/>
      <c r="HC489" s="41"/>
      <c r="HD489" s="41"/>
      <c r="HE489" s="41"/>
      <c r="HF489" s="41"/>
      <c r="HG489" s="41"/>
      <c r="HH489" s="41"/>
      <c r="HI489" s="41"/>
      <c r="HJ489" s="41"/>
      <c r="HK489" s="41"/>
      <c r="HL489" s="41"/>
      <c r="HM489" s="41"/>
      <c r="HN489" s="41"/>
      <c r="HO489" s="41"/>
      <c r="HP489" s="41"/>
    </row>
    <row r="490" spans="1:224" s="107" customFormat="1" ht="24" x14ac:dyDescent="0.2">
      <c r="A490" s="124" t="s">
        <v>1615</v>
      </c>
      <c r="B490" s="116" t="s">
        <v>1034</v>
      </c>
      <c r="C490" s="125" t="s">
        <v>891</v>
      </c>
      <c r="D490" s="120" t="s">
        <v>892</v>
      </c>
      <c r="E490" s="122" t="s">
        <v>539</v>
      </c>
      <c r="F490" s="122">
        <v>2</v>
      </c>
      <c r="G490" s="235">
        <v>60.349999999999994</v>
      </c>
      <c r="H490" s="47">
        <v>70.561219999999992</v>
      </c>
      <c r="I490" s="235">
        <v>44.730000000000004</v>
      </c>
      <c r="J490" s="47">
        <v>55.16103600000001</v>
      </c>
      <c r="K490" s="235">
        <v>0</v>
      </c>
      <c r="L490" s="47">
        <v>0</v>
      </c>
      <c r="M490" s="48">
        <v>105.08</v>
      </c>
      <c r="N490" s="47">
        <v>125.722256</v>
      </c>
      <c r="O490" s="47">
        <v>210.16</v>
      </c>
      <c r="P490" s="49">
        <v>251.444512</v>
      </c>
      <c r="Q490" s="302">
        <f t="shared" si="7"/>
        <v>7.107046393091717E-5</v>
      </c>
      <c r="R490" s="106"/>
      <c r="S490" s="106"/>
      <c r="T490" s="106"/>
      <c r="U490" s="106"/>
      <c r="V490" s="106"/>
      <c r="W490" s="106"/>
      <c r="X490" s="106"/>
    </row>
    <row r="491" spans="1:224" s="107" customFormat="1" ht="36" x14ac:dyDescent="0.2">
      <c r="A491" s="209" t="s">
        <v>1398</v>
      </c>
      <c r="B491" s="215" t="s">
        <v>1170</v>
      </c>
      <c r="C491" s="221"/>
      <c r="D491" s="230" t="s">
        <v>729</v>
      </c>
      <c r="E491" s="234" t="s">
        <v>42</v>
      </c>
      <c r="F491" s="283">
        <v>1</v>
      </c>
      <c r="G491" s="241">
        <v>109.79</v>
      </c>
      <c r="H491" s="242">
        <v>128.366468</v>
      </c>
      <c r="I491" s="241">
        <v>97.16</v>
      </c>
      <c r="J491" s="242">
        <v>119.817712</v>
      </c>
      <c r="K491" s="241">
        <v>0</v>
      </c>
      <c r="L491" s="242">
        <v>0</v>
      </c>
      <c r="M491" s="243">
        <v>206.95</v>
      </c>
      <c r="N491" s="242">
        <v>248.18418</v>
      </c>
      <c r="O491" s="47">
        <v>206.95</v>
      </c>
      <c r="P491" s="49">
        <v>248.18418</v>
      </c>
      <c r="Q491" s="302">
        <f t="shared" si="7"/>
        <v>7.0148935336135929E-5</v>
      </c>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c r="CT491" s="41"/>
      <c r="CU491" s="41"/>
      <c r="CV491" s="41"/>
      <c r="CW491" s="41"/>
      <c r="CX491" s="41"/>
      <c r="CY491" s="41"/>
      <c r="CZ491" s="41"/>
      <c r="DA491" s="41"/>
      <c r="DB491" s="41"/>
      <c r="DC491" s="41"/>
      <c r="DD491" s="41"/>
      <c r="DE491" s="41"/>
      <c r="DF491" s="41"/>
      <c r="DG491" s="41"/>
      <c r="DH491" s="41"/>
      <c r="DI491" s="41"/>
      <c r="DJ491" s="41"/>
      <c r="DK491" s="41"/>
      <c r="DL491" s="41"/>
      <c r="DM491" s="41"/>
      <c r="DN491" s="41"/>
      <c r="DO491" s="41"/>
      <c r="DP491" s="41"/>
      <c r="DQ491" s="41"/>
      <c r="DR491" s="41"/>
      <c r="DS491" s="41"/>
      <c r="DT491" s="41"/>
      <c r="DU491" s="41"/>
      <c r="DV491" s="41"/>
      <c r="DW491" s="41"/>
      <c r="DX491" s="41"/>
      <c r="DY491" s="41"/>
      <c r="DZ491" s="41"/>
      <c r="EA491" s="41"/>
      <c r="EB491" s="41"/>
      <c r="EC491" s="41"/>
      <c r="ED491" s="41"/>
      <c r="EE491" s="41"/>
      <c r="EF491" s="41"/>
      <c r="EG491" s="41"/>
      <c r="EH491" s="41"/>
      <c r="EI491" s="41"/>
      <c r="EJ491" s="41"/>
      <c r="EK491" s="41"/>
      <c r="EL491" s="41"/>
      <c r="EM491" s="41"/>
      <c r="EN491" s="41"/>
      <c r="EO491" s="41"/>
      <c r="EP491" s="41"/>
      <c r="EQ491" s="41"/>
      <c r="ER491" s="41"/>
      <c r="ES491" s="41"/>
      <c r="ET491" s="41"/>
      <c r="EU491" s="41"/>
      <c r="EV491" s="41"/>
      <c r="EW491" s="41"/>
      <c r="EX491" s="41"/>
      <c r="EY491" s="41"/>
      <c r="EZ491" s="41"/>
      <c r="FA491" s="41"/>
      <c r="FB491" s="41"/>
      <c r="FC491" s="41"/>
      <c r="FD491" s="41"/>
      <c r="FE491" s="41"/>
      <c r="FF491" s="41"/>
      <c r="FG491" s="41"/>
      <c r="FH491" s="41"/>
      <c r="FI491" s="41"/>
      <c r="FJ491" s="41"/>
      <c r="FK491" s="41"/>
      <c r="FL491" s="41"/>
      <c r="FM491" s="41"/>
      <c r="FN491" s="41"/>
      <c r="FO491" s="41"/>
      <c r="FP491" s="41"/>
      <c r="FQ491" s="41"/>
      <c r="FR491" s="41"/>
      <c r="FS491" s="41"/>
      <c r="FT491" s="41"/>
      <c r="FU491" s="41"/>
      <c r="FV491" s="41"/>
      <c r="FW491" s="41"/>
      <c r="FX491" s="41"/>
      <c r="FY491" s="41"/>
      <c r="FZ491" s="41"/>
      <c r="GA491" s="41"/>
      <c r="GB491" s="41"/>
      <c r="GC491" s="41"/>
      <c r="GD491" s="41"/>
      <c r="GE491" s="41"/>
      <c r="GF491" s="41"/>
      <c r="GG491" s="41"/>
      <c r="GH491" s="41"/>
      <c r="GI491" s="41"/>
      <c r="GJ491" s="41"/>
      <c r="GK491" s="41"/>
      <c r="GL491" s="41"/>
      <c r="GM491" s="41"/>
      <c r="GN491" s="41"/>
      <c r="GO491" s="41"/>
      <c r="GP491" s="41"/>
      <c r="GQ491" s="41"/>
      <c r="GR491" s="41"/>
      <c r="GS491" s="41"/>
      <c r="GT491" s="41"/>
      <c r="GU491" s="41"/>
      <c r="GV491" s="41"/>
      <c r="GW491" s="41"/>
      <c r="GX491" s="41"/>
      <c r="GY491" s="41"/>
      <c r="GZ491" s="41"/>
      <c r="HA491" s="41"/>
      <c r="HB491" s="41"/>
      <c r="HC491" s="41"/>
      <c r="HD491" s="41"/>
      <c r="HE491" s="41"/>
      <c r="HF491" s="41"/>
      <c r="HG491" s="41"/>
      <c r="HH491" s="41"/>
      <c r="HI491" s="41"/>
      <c r="HJ491" s="41"/>
      <c r="HK491" s="41"/>
      <c r="HL491" s="41"/>
      <c r="HM491" s="41"/>
      <c r="HN491" s="41"/>
      <c r="HO491" s="41"/>
      <c r="HP491" s="41"/>
    </row>
    <row r="492" spans="1:224" s="107" customFormat="1" ht="96" x14ac:dyDescent="0.2">
      <c r="A492" s="205" t="s">
        <v>1412</v>
      </c>
      <c r="B492" s="215" t="s">
        <v>1204</v>
      </c>
      <c r="C492" s="272"/>
      <c r="D492" s="230" t="s">
        <v>1205</v>
      </c>
      <c r="E492" s="234" t="s">
        <v>539</v>
      </c>
      <c r="F492" s="283">
        <v>2</v>
      </c>
      <c r="G492" s="285">
        <v>62.129999999999981</v>
      </c>
      <c r="H492" s="242">
        <v>72.642395999999977</v>
      </c>
      <c r="I492" s="285">
        <v>41.51</v>
      </c>
      <c r="J492" s="242">
        <v>51.190131999999998</v>
      </c>
      <c r="K492" s="285">
        <v>0</v>
      </c>
      <c r="L492" s="242">
        <v>0</v>
      </c>
      <c r="M492" s="243">
        <v>103.63999999999999</v>
      </c>
      <c r="N492" s="242">
        <v>123.83252799999997</v>
      </c>
      <c r="O492" s="47">
        <v>207.27999999999997</v>
      </c>
      <c r="P492" s="49">
        <v>247.66505599999994</v>
      </c>
      <c r="Q492" s="302">
        <f t="shared" si="7"/>
        <v>7.0002205613445945E-5</v>
      </c>
      <c r="R492" s="113"/>
      <c r="S492" s="113"/>
      <c r="T492" s="113"/>
      <c r="U492" s="113"/>
      <c r="V492" s="113"/>
      <c r="W492" s="113"/>
      <c r="X492" s="113"/>
      <c r="Y492" s="113"/>
      <c r="Z492" s="113"/>
      <c r="AA492" s="113"/>
      <c r="AB492" s="113"/>
      <c r="AC492" s="113"/>
      <c r="AD492" s="113"/>
      <c r="AE492" s="113"/>
      <c r="AF492" s="113"/>
      <c r="AG492" s="113"/>
      <c r="AH492" s="113"/>
      <c r="AI492" s="113"/>
      <c r="AJ492" s="113"/>
      <c r="AK492" s="113"/>
      <c r="AL492" s="113"/>
      <c r="AM492" s="113"/>
      <c r="AN492" s="113"/>
      <c r="AO492" s="113"/>
      <c r="AP492" s="113"/>
      <c r="AQ492" s="113"/>
      <c r="AR492" s="113"/>
      <c r="AS492" s="113"/>
      <c r="AT492" s="113"/>
      <c r="AU492" s="113"/>
      <c r="AV492" s="113"/>
      <c r="AW492" s="113"/>
      <c r="AX492" s="113"/>
      <c r="AY492" s="113"/>
      <c r="AZ492" s="113"/>
      <c r="BA492" s="113"/>
      <c r="BB492" s="113"/>
      <c r="BC492" s="113"/>
      <c r="BD492" s="113"/>
      <c r="BE492" s="113"/>
      <c r="BF492" s="113"/>
      <c r="BG492" s="113"/>
      <c r="BH492" s="113"/>
      <c r="BI492" s="113"/>
      <c r="BJ492" s="113"/>
      <c r="BK492" s="113"/>
      <c r="BL492" s="113"/>
      <c r="BM492" s="113"/>
      <c r="BN492" s="113"/>
      <c r="BO492" s="113"/>
      <c r="BP492" s="113"/>
      <c r="BQ492" s="113"/>
      <c r="BR492" s="113"/>
      <c r="BS492" s="113"/>
      <c r="BT492" s="113"/>
      <c r="BU492" s="113"/>
      <c r="BV492" s="113"/>
      <c r="BW492" s="113"/>
      <c r="BX492" s="113"/>
      <c r="BY492" s="113"/>
      <c r="BZ492" s="113"/>
      <c r="CA492" s="113"/>
      <c r="CB492" s="113"/>
      <c r="CC492" s="113"/>
      <c r="CD492" s="113"/>
      <c r="CE492" s="113"/>
      <c r="CF492" s="113"/>
      <c r="CG492" s="113"/>
      <c r="CH492" s="113"/>
      <c r="CI492" s="113"/>
      <c r="CJ492" s="113"/>
      <c r="CK492" s="113"/>
      <c r="CL492" s="113"/>
      <c r="CM492" s="113"/>
      <c r="CN492" s="113"/>
      <c r="CO492" s="113"/>
      <c r="CP492" s="113"/>
      <c r="CQ492" s="113"/>
      <c r="CR492" s="113"/>
      <c r="CS492" s="113"/>
      <c r="CT492" s="113"/>
      <c r="CU492" s="113"/>
      <c r="CV492" s="113"/>
      <c r="CW492" s="113"/>
      <c r="CX492" s="113"/>
      <c r="CY492" s="113"/>
      <c r="CZ492" s="113"/>
      <c r="DA492" s="113"/>
      <c r="DB492" s="113"/>
      <c r="DC492" s="113"/>
      <c r="DD492" s="113"/>
      <c r="DE492" s="113"/>
      <c r="DF492" s="113"/>
      <c r="DG492" s="113"/>
      <c r="DH492" s="113"/>
      <c r="DI492" s="113"/>
      <c r="DJ492" s="113"/>
      <c r="DK492" s="113"/>
      <c r="DL492" s="113"/>
      <c r="DM492" s="113"/>
      <c r="DN492" s="113"/>
      <c r="DO492" s="113"/>
      <c r="DP492" s="113"/>
      <c r="DQ492" s="113"/>
      <c r="DR492" s="113"/>
      <c r="DS492" s="113"/>
      <c r="DT492" s="113"/>
      <c r="DU492" s="113"/>
      <c r="DV492" s="113"/>
      <c r="DW492" s="113"/>
      <c r="DX492" s="113"/>
      <c r="DY492" s="113"/>
      <c r="DZ492" s="113"/>
      <c r="EA492" s="113"/>
      <c r="EB492" s="113"/>
      <c r="EC492" s="113"/>
      <c r="ED492" s="113"/>
      <c r="EE492" s="113"/>
      <c r="EF492" s="113"/>
      <c r="EG492" s="113"/>
      <c r="EH492" s="113"/>
      <c r="EI492" s="113"/>
      <c r="EJ492" s="113"/>
      <c r="EK492" s="113"/>
      <c r="EL492" s="113"/>
      <c r="EM492" s="113"/>
      <c r="EN492" s="113"/>
      <c r="EO492" s="113"/>
      <c r="EP492" s="113"/>
      <c r="EQ492" s="113"/>
      <c r="ER492" s="113"/>
      <c r="ES492" s="113"/>
      <c r="ET492" s="113"/>
      <c r="EU492" s="113"/>
      <c r="EV492" s="113"/>
      <c r="EW492" s="113"/>
      <c r="EX492" s="113"/>
      <c r="EY492" s="113"/>
      <c r="EZ492" s="113"/>
      <c r="FA492" s="113"/>
      <c r="FB492" s="113"/>
      <c r="FC492" s="113"/>
      <c r="FD492" s="113"/>
      <c r="FE492" s="113"/>
      <c r="FF492" s="113"/>
      <c r="FG492" s="113"/>
      <c r="FH492" s="113"/>
      <c r="FI492" s="113"/>
      <c r="FJ492" s="113"/>
      <c r="FK492" s="113"/>
      <c r="FL492" s="113"/>
      <c r="FM492" s="113"/>
      <c r="FN492" s="113"/>
      <c r="FO492" s="113"/>
      <c r="FP492" s="113"/>
      <c r="FQ492" s="113"/>
      <c r="FR492" s="113"/>
      <c r="FS492" s="113"/>
      <c r="FT492" s="113"/>
      <c r="FU492" s="113"/>
      <c r="FV492" s="113"/>
      <c r="FW492" s="113"/>
      <c r="FX492" s="113"/>
      <c r="FY492" s="113"/>
      <c r="FZ492" s="113"/>
      <c r="GA492" s="113"/>
      <c r="GB492" s="113"/>
      <c r="GC492" s="113"/>
      <c r="GD492" s="113"/>
      <c r="GE492" s="113"/>
      <c r="GF492" s="113"/>
      <c r="GG492" s="113"/>
      <c r="GH492" s="113"/>
      <c r="GI492" s="113"/>
      <c r="GJ492" s="113"/>
      <c r="GK492" s="113"/>
      <c r="GL492" s="113"/>
      <c r="GM492" s="113"/>
      <c r="GN492" s="113"/>
      <c r="GO492" s="113"/>
      <c r="GP492" s="113"/>
      <c r="GQ492" s="113"/>
      <c r="GR492" s="113"/>
      <c r="GS492" s="113"/>
      <c r="GT492" s="113"/>
      <c r="GU492" s="113"/>
      <c r="GV492" s="113"/>
      <c r="GW492" s="113"/>
      <c r="GX492" s="113"/>
      <c r="GY492" s="113"/>
      <c r="GZ492" s="113"/>
      <c r="HA492" s="113"/>
      <c r="HB492" s="113"/>
      <c r="HC492" s="113"/>
      <c r="HD492" s="113"/>
      <c r="HE492" s="113"/>
      <c r="HF492" s="113"/>
      <c r="HG492" s="113"/>
      <c r="HH492" s="113"/>
      <c r="HI492" s="113"/>
      <c r="HJ492" s="113"/>
      <c r="HK492" s="113"/>
      <c r="HL492" s="113"/>
      <c r="HM492" s="113"/>
      <c r="HN492" s="113"/>
      <c r="HO492" s="113"/>
      <c r="HP492" s="113"/>
    </row>
    <row r="493" spans="1:224" s="107" customFormat="1" ht="24" x14ac:dyDescent="0.2">
      <c r="A493" s="201" t="s">
        <v>382</v>
      </c>
      <c r="B493" s="211" t="s">
        <v>756</v>
      </c>
      <c r="C493" s="220" t="s">
        <v>757</v>
      </c>
      <c r="D493" s="229" t="s">
        <v>758</v>
      </c>
      <c r="E493" s="216" t="s">
        <v>7</v>
      </c>
      <c r="F493" s="126">
        <v>1</v>
      </c>
      <c r="G493" s="47">
        <v>170.8</v>
      </c>
      <c r="H493" s="47">
        <v>199.69936000000001</v>
      </c>
      <c r="I493" s="47">
        <v>35.19</v>
      </c>
      <c r="J493" s="47">
        <v>43.396307999999998</v>
      </c>
      <c r="K493" s="47">
        <v>0</v>
      </c>
      <c r="L493" s="47">
        <v>0</v>
      </c>
      <c r="M493" s="48">
        <v>205.99</v>
      </c>
      <c r="N493" s="47">
        <v>243.09566800000002</v>
      </c>
      <c r="O493" s="47">
        <v>205.99</v>
      </c>
      <c r="P493" s="49">
        <v>243.09566800000002</v>
      </c>
      <c r="Q493" s="302">
        <f t="shared" si="7"/>
        <v>6.8710674044682331E-5</v>
      </c>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c r="CT493" s="41"/>
      <c r="CU493" s="41"/>
      <c r="CV493" s="41"/>
      <c r="CW493" s="41"/>
      <c r="CX493" s="41"/>
      <c r="CY493" s="41"/>
      <c r="CZ493" s="41"/>
      <c r="DA493" s="41"/>
      <c r="DB493" s="41"/>
      <c r="DC493" s="41"/>
      <c r="DD493" s="41"/>
      <c r="DE493" s="41"/>
      <c r="DF493" s="41"/>
      <c r="DG493" s="41"/>
      <c r="DH493" s="41"/>
      <c r="DI493" s="41"/>
      <c r="DJ493" s="41"/>
      <c r="DK493" s="41"/>
      <c r="DL493" s="41"/>
      <c r="DM493" s="41"/>
      <c r="DN493" s="41"/>
      <c r="DO493" s="41"/>
      <c r="DP493" s="41"/>
      <c r="DQ493" s="41"/>
      <c r="DR493" s="41"/>
      <c r="DS493" s="41"/>
      <c r="DT493" s="41"/>
      <c r="DU493" s="41"/>
      <c r="DV493" s="41"/>
      <c r="DW493" s="41"/>
      <c r="DX493" s="41"/>
      <c r="DY493" s="41"/>
      <c r="DZ493" s="41"/>
      <c r="EA493" s="41"/>
      <c r="EB493" s="41"/>
      <c r="EC493" s="41"/>
      <c r="ED493" s="41"/>
      <c r="EE493" s="41"/>
      <c r="EF493" s="41"/>
      <c r="EG493" s="41"/>
      <c r="EH493" s="41"/>
      <c r="EI493" s="41"/>
      <c r="EJ493" s="41"/>
      <c r="EK493" s="41"/>
      <c r="EL493" s="41"/>
      <c r="EM493" s="41"/>
      <c r="EN493" s="41"/>
      <c r="EO493" s="41"/>
      <c r="EP493" s="41"/>
      <c r="EQ493" s="41"/>
      <c r="ER493" s="41"/>
      <c r="ES493" s="41"/>
      <c r="ET493" s="41"/>
      <c r="EU493" s="41"/>
      <c r="EV493" s="41"/>
      <c r="EW493" s="41"/>
      <c r="EX493" s="41"/>
      <c r="EY493" s="41"/>
      <c r="EZ493" s="41"/>
      <c r="FA493" s="41"/>
      <c r="FB493" s="41"/>
      <c r="FC493" s="41"/>
      <c r="FD493" s="41"/>
      <c r="FE493" s="41"/>
      <c r="FF493" s="41"/>
      <c r="FG493" s="41"/>
      <c r="FH493" s="41"/>
      <c r="FI493" s="41"/>
      <c r="FJ493" s="41"/>
      <c r="FK493" s="41"/>
      <c r="FL493" s="41"/>
      <c r="FM493" s="41"/>
      <c r="FN493" s="41"/>
      <c r="FO493" s="41"/>
      <c r="FP493" s="41"/>
      <c r="FQ493" s="41"/>
      <c r="FR493" s="41"/>
      <c r="FS493" s="41"/>
      <c r="FT493" s="41"/>
      <c r="FU493" s="41"/>
      <c r="FV493" s="41"/>
      <c r="FW493" s="41"/>
      <c r="FX493" s="41"/>
      <c r="FY493" s="41"/>
      <c r="FZ493" s="41"/>
      <c r="GA493" s="41"/>
      <c r="GB493" s="41"/>
      <c r="GC493" s="41"/>
      <c r="GD493" s="41"/>
      <c r="GE493" s="41"/>
      <c r="GF493" s="41"/>
      <c r="GG493" s="41"/>
      <c r="GH493" s="41"/>
      <c r="GI493" s="41"/>
      <c r="GJ493" s="41"/>
      <c r="GK493" s="41"/>
      <c r="GL493" s="41"/>
      <c r="GM493" s="41"/>
      <c r="GN493" s="41"/>
      <c r="GO493" s="41"/>
      <c r="GP493" s="41"/>
      <c r="GQ493" s="41"/>
      <c r="GR493" s="41"/>
      <c r="GS493" s="41"/>
      <c r="GT493" s="41"/>
      <c r="GU493" s="41"/>
      <c r="GV493" s="41"/>
      <c r="GW493" s="41"/>
      <c r="GX493" s="41"/>
      <c r="GY493" s="41"/>
      <c r="GZ493" s="41"/>
      <c r="HA493" s="41"/>
      <c r="HB493" s="41"/>
      <c r="HC493" s="41"/>
      <c r="HD493" s="41"/>
      <c r="HE493" s="41"/>
      <c r="HF493" s="41"/>
      <c r="HG493" s="41"/>
      <c r="HH493" s="41"/>
      <c r="HI493" s="41"/>
      <c r="HJ493" s="41"/>
      <c r="HK493" s="41"/>
      <c r="HL493" s="41"/>
      <c r="HM493" s="41"/>
      <c r="HN493" s="41"/>
      <c r="HO493" s="41"/>
      <c r="HP493" s="41"/>
    </row>
    <row r="494" spans="1:224" s="107" customFormat="1" ht="36" x14ac:dyDescent="0.2">
      <c r="A494" s="205" t="s">
        <v>507</v>
      </c>
      <c r="B494" s="215" t="s">
        <v>1138</v>
      </c>
      <c r="C494" s="221"/>
      <c r="D494" s="230" t="s">
        <v>712</v>
      </c>
      <c r="E494" s="234" t="s">
        <v>42</v>
      </c>
      <c r="F494" s="283">
        <v>18</v>
      </c>
      <c r="G494" s="241">
        <v>10.15</v>
      </c>
      <c r="H494" s="242">
        <v>11.867380000000001</v>
      </c>
      <c r="I494" s="241">
        <v>1.26</v>
      </c>
      <c r="J494" s="242">
        <v>1.5538320000000001</v>
      </c>
      <c r="K494" s="241">
        <v>0</v>
      </c>
      <c r="L494" s="242">
        <v>0</v>
      </c>
      <c r="M494" s="243">
        <v>11.41</v>
      </c>
      <c r="N494" s="242">
        <v>13.421212000000001</v>
      </c>
      <c r="O494" s="47">
        <v>205.38</v>
      </c>
      <c r="P494" s="49">
        <v>241.581816</v>
      </c>
      <c r="Q494" s="302">
        <f t="shared" si="7"/>
        <v>6.8282785747948512E-5</v>
      </c>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c r="CT494" s="41"/>
      <c r="CU494" s="41"/>
      <c r="CV494" s="41"/>
      <c r="CW494" s="41"/>
      <c r="CX494" s="41"/>
      <c r="CY494" s="41"/>
      <c r="CZ494" s="41"/>
      <c r="DA494" s="41"/>
      <c r="DB494" s="41"/>
      <c r="DC494" s="41"/>
      <c r="DD494" s="41"/>
      <c r="DE494" s="41"/>
      <c r="DF494" s="41"/>
      <c r="DG494" s="41"/>
      <c r="DH494" s="41"/>
      <c r="DI494" s="41"/>
      <c r="DJ494" s="41"/>
      <c r="DK494" s="41"/>
      <c r="DL494" s="41"/>
      <c r="DM494" s="41"/>
      <c r="DN494" s="41"/>
      <c r="DO494" s="41"/>
      <c r="DP494" s="41"/>
      <c r="DQ494" s="41"/>
      <c r="DR494" s="41"/>
      <c r="DS494" s="41"/>
      <c r="DT494" s="41"/>
      <c r="DU494" s="41"/>
      <c r="DV494" s="41"/>
      <c r="DW494" s="41"/>
      <c r="DX494" s="41"/>
      <c r="DY494" s="41"/>
      <c r="DZ494" s="41"/>
      <c r="EA494" s="41"/>
      <c r="EB494" s="41"/>
      <c r="EC494" s="41"/>
      <c r="ED494" s="41"/>
      <c r="EE494" s="41"/>
      <c r="EF494" s="41"/>
      <c r="EG494" s="41"/>
      <c r="EH494" s="41"/>
      <c r="EI494" s="41"/>
      <c r="EJ494" s="41"/>
      <c r="EK494" s="41"/>
      <c r="EL494" s="41"/>
      <c r="EM494" s="41"/>
      <c r="EN494" s="41"/>
      <c r="EO494" s="41"/>
      <c r="EP494" s="41"/>
      <c r="EQ494" s="41"/>
      <c r="ER494" s="41"/>
      <c r="ES494" s="41"/>
      <c r="ET494" s="41"/>
      <c r="EU494" s="41"/>
      <c r="EV494" s="41"/>
      <c r="EW494" s="41"/>
      <c r="EX494" s="41"/>
      <c r="EY494" s="41"/>
      <c r="EZ494" s="41"/>
      <c r="FA494" s="41"/>
      <c r="FB494" s="41"/>
      <c r="FC494" s="41"/>
      <c r="FD494" s="41"/>
      <c r="FE494" s="41"/>
      <c r="FF494" s="41"/>
      <c r="FG494" s="41"/>
      <c r="FH494" s="41"/>
      <c r="FI494" s="41"/>
      <c r="FJ494" s="41"/>
      <c r="FK494" s="41"/>
      <c r="FL494" s="41"/>
      <c r="FM494" s="41"/>
      <c r="FN494" s="41"/>
      <c r="FO494" s="41"/>
      <c r="FP494" s="41"/>
      <c r="FQ494" s="41"/>
      <c r="FR494" s="41"/>
      <c r="FS494" s="41"/>
      <c r="FT494" s="41"/>
      <c r="FU494" s="41"/>
      <c r="FV494" s="41"/>
      <c r="FW494" s="41"/>
      <c r="FX494" s="41"/>
      <c r="FY494" s="41"/>
      <c r="FZ494" s="41"/>
      <c r="GA494" s="41"/>
      <c r="GB494" s="41"/>
      <c r="GC494" s="41"/>
      <c r="GD494" s="41"/>
      <c r="GE494" s="41"/>
      <c r="GF494" s="41"/>
      <c r="GG494" s="41"/>
      <c r="GH494" s="41"/>
      <c r="GI494" s="41"/>
      <c r="GJ494" s="41"/>
      <c r="GK494" s="41"/>
      <c r="GL494" s="41"/>
      <c r="GM494" s="41"/>
      <c r="GN494" s="41"/>
      <c r="GO494" s="41"/>
      <c r="GP494" s="41"/>
      <c r="GQ494" s="41"/>
      <c r="GR494" s="41"/>
      <c r="GS494" s="41"/>
      <c r="GT494" s="41"/>
      <c r="GU494" s="41"/>
      <c r="GV494" s="41"/>
      <c r="GW494" s="41"/>
      <c r="GX494" s="41"/>
      <c r="GY494" s="41"/>
      <c r="GZ494" s="41"/>
      <c r="HA494" s="41"/>
      <c r="HB494" s="41"/>
      <c r="HC494" s="41"/>
      <c r="HD494" s="41"/>
      <c r="HE494" s="41"/>
      <c r="HF494" s="41"/>
      <c r="HG494" s="41"/>
      <c r="HH494" s="41"/>
      <c r="HI494" s="41"/>
      <c r="HJ494" s="41"/>
      <c r="HK494" s="41"/>
      <c r="HL494" s="41"/>
      <c r="HM494" s="41"/>
      <c r="HN494" s="41"/>
      <c r="HO494" s="41"/>
      <c r="HP494" s="41"/>
    </row>
    <row r="495" spans="1:224" s="107" customFormat="1" ht="36" x14ac:dyDescent="0.2">
      <c r="A495" s="201" t="s">
        <v>1755</v>
      </c>
      <c r="B495" s="211" t="s">
        <v>308</v>
      </c>
      <c r="C495" s="125" t="s">
        <v>340</v>
      </c>
      <c r="D495" s="229" t="s">
        <v>309</v>
      </c>
      <c r="E495" s="232" t="s">
        <v>180</v>
      </c>
      <c r="F495" s="126">
        <v>0.45000000000000012</v>
      </c>
      <c r="G495" s="47">
        <v>431.37560999999994</v>
      </c>
      <c r="H495" s="47">
        <v>504.36436321199994</v>
      </c>
      <c r="I495" s="47">
        <v>20.313180000000003</v>
      </c>
      <c r="J495" s="47">
        <v>25.050213576000004</v>
      </c>
      <c r="K495" s="47">
        <v>0</v>
      </c>
      <c r="L495" s="47">
        <v>0</v>
      </c>
      <c r="M495" s="48">
        <v>451.68878999999993</v>
      </c>
      <c r="N495" s="47">
        <v>529.41457678799998</v>
      </c>
      <c r="O495" s="47">
        <v>203.25995550000002</v>
      </c>
      <c r="P495" s="49">
        <v>238.23655955460006</v>
      </c>
      <c r="Q495" s="302">
        <f t="shared" si="7"/>
        <v>6.7337253369248334E-5</v>
      </c>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c r="CT495" s="41"/>
      <c r="CU495" s="41"/>
      <c r="CV495" s="41"/>
      <c r="CW495" s="41"/>
      <c r="CX495" s="41"/>
      <c r="CY495" s="41"/>
      <c r="CZ495" s="41"/>
      <c r="DA495" s="41"/>
      <c r="DB495" s="41"/>
      <c r="DC495" s="41"/>
      <c r="DD495" s="41"/>
      <c r="DE495" s="41"/>
      <c r="DF495" s="41"/>
      <c r="DG495" s="41"/>
      <c r="DH495" s="41"/>
      <c r="DI495" s="41"/>
      <c r="DJ495" s="41"/>
      <c r="DK495" s="41"/>
      <c r="DL495" s="41"/>
      <c r="DM495" s="41"/>
      <c r="DN495" s="41"/>
      <c r="DO495" s="41"/>
      <c r="DP495" s="41"/>
      <c r="DQ495" s="41"/>
      <c r="DR495" s="41"/>
      <c r="DS495" s="41"/>
      <c r="DT495" s="41"/>
      <c r="DU495" s="41"/>
      <c r="DV495" s="41"/>
      <c r="DW495" s="41"/>
      <c r="DX495" s="41"/>
      <c r="DY495" s="41"/>
      <c r="DZ495" s="41"/>
      <c r="EA495" s="41"/>
      <c r="EB495" s="41"/>
      <c r="EC495" s="41"/>
      <c r="ED495" s="41"/>
      <c r="EE495" s="41"/>
      <c r="EF495" s="41"/>
      <c r="EG495" s="41"/>
      <c r="EH495" s="41"/>
      <c r="EI495" s="41"/>
      <c r="EJ495" s="41"/>
      <c r="EK495" s="41"/>
      <c r="EL495" s="41"/>
      <c r="EM495" s="41"/>
      <c r="EN495" s="41"/>
      <c r="EO495" s="41"/>
      <c r="EP495" s="41"/>
      <c r="EQ495" s="41"/>
      <c r="ER495" s="41"/>
      <c r="ES495" s="41"/>
      <c r="ET495" s="41"/>
      <c r="EU495" s="41"/>
      <c r="EV495" s="41"/>
      <c r="EW495" s="41"/>
      <c r="EX495" s="41"/>
      <c r="EY495" s="41"/>
      <c r="EZ495" s="41"/>
      <c r="FA495" s="41"/>
      <c r="FB495" s="41"/>
      <c r="FC495" s="41"/>
      <c r="FD495" s="41"/>
      <c r="FE495" s="41"/>
      <c r="FF495" s="41"/>
      <c r="FG495" s="41"/>
      <c r="FH495" s="41"/>
      <c r="FI495" s="41"/>
      <c r="FJ495" s="41"/>
      <c r="FK495" s="41"/>
      <c r="FL495" s="41"/>
      <c r="FM495" s="41"/>
      <c r="FN495" s="41"/>
      <c r="FO495" s="41"/>
      <c r="FP495" s="41"/>
      <c r="FQ495" s="41"/>
      <c r="FR495" s="41"/>
      <c r="FS495" s="41"/>
      <c r="FT495" s="41"/>
      <c r="FU495" s="41"/>
      <c r="FV495" s="41"/>
      <c r="FW495" s="41"/>
      <c r="FX495" s="41"/>
      <c r="FY495" s="41"/>
      <c r="FZ495" s="41"/>
      <c r="GA495" s="41"/>
      <c r="GB495" s="41"/>
      <c r="GC495" s="41"/>
      <c r="GD495" s="41"/>
      <c r="GE495" s="41"/>
      <c r="GF495" s="41"/>
      <c r="GG495" s="41"/>
      <c r="GH495" s="41"/>
      <c r="GI495" s="41"/>
      <c r="GJ495" s="41"/>
      <c r="GK495" s="41"/>
      <c r="GL495" s="41"/>
      <c r="GM495" s="41"/>
      <c r="GN495" s="41"/>
      <c r="GO495" s="41"/>
      <c r="GP495" s="41"/>
      <c r="GQ495" s="41"/>
      <c r="GR495" s="41"/>
      <c r="GS495" s="41"/>
      <c r="GT495" s="41"/>
      <c r="GU495" s="41"/>
      <c r="GV495" s="41"/>
      <c r="GW495" s="41"/>
      <c r="GX495" s="41"/>
      <c r="GY495" s="41"/>
      <c r="GZ495" s="41"/>
      <c r="HA495" s="41"/>
      <c r="HB495" s="41"/>
      <c r="HC495" s="41"/>
      <c r="HD495" s="41"/>
      <c r="HE495" s="41"/>
      <c r="HF495" s="41"/>
      <c r="HG495" s="41"/>
      <c r="HH495" s="41"/>
      <c r="HI495" s="41"/>
      <c r="HJ495" s="41"/>
      <c r="HK495" s="41"/>
      <c r="HL495" s="41"/>
      <c r="HM495" s="41"/>
      <c r="HN495" s="41"/>
      <c r="HO495" s="41"/>
      <c r="HP495" s="41"/>
    </row>
    <row r="496" spans="1:224" s="107" customFormat="1" ht="15" x14ac:dyDescent="0.2">
      <c r="A496" s="201" t="s">
        <v>418</v>
      </c>
      <c r="B496" s="211" t="s">
        <v>1925</v>
      </c>
      <c r="C496" s="221"/>
      <c r="D496" s="229" t="s">
        <v>1926</v>
      </c>
      <c r="E496" s="232" t="s">
        <v>7</v>
      </c>
      <c r="F496" s="126">
        <v>19.340000000000003</v>
      </c>
      <c r="G496" s="47">
        <v>2.73</v>
      </c>
      <c r="H496" s="47">
        <v>3.191916</v>
      </c>
      <c r="I496" s="47">
        <v>7.01</v>
      </c>
      <c r="J496" s="47">
        <v>8.6447319999999994</v>
      </c>
      <c r="K496" s="47">
        <v>0</v>
      </c>
      <c r="L496" s="47">
        <v>0</v>
      </c>
      <c r="M496" s="48">
        <v>9.74</v>
      </c>
      <c r="N496" s="47">
        <v>11.836648</v>
      </c>
      <c r="O496" s="47">
        <v>188.37160000000003</v>
      </c>
      <c r="P496" s="49">
        <v>228.92077232000005</v>
      </c>
      <c r="Q496" s="302">
        <f t="shared" si="7"/>
        <v>6.4704158236733621E-5</v>
      </c>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c r="CT496" s="41"/>
      <c r="CU496" s="41"/>
      <c r="CV496" s="41"/>
      <c r="CW496" s="41"/>
      <c r="CX496" s="41"/>
      <c r="CY496" s="41"/>
      <c r="CZ496" s="41"/>
      <c r="DA496" s="41"/>
      <c r="DB496" s="41"/>
      <c r="DC496" s="41"/>
      <c r="DD496" s="41"/>
      <c r="DE496" s="41"/>
      <c r="DF496" s="41"/>
      <c r="DG496" s="41"/>
      <c r="DH496" s="41"/>
      <c r="DI496" s="41"/>
      <c r="DJ496" s="41"/>
      <c r="DK496" s="41"/>
      <c r="DL496" s="41"/>
      <c r="DM496" s="41"/>
      <c r="DN496" s="41"/>
      <c r="DO496" s="41"/>
      <c r="DP496" s="41"/>
      <c r="DQ496" s="41"/>
      <c r="DR496" s="41"/>
      <c r="DS496" s="41"/>
      <c r="DT496" s="41"/>
      <c r="DU496" s="41"/>
      <c r="DV496" s="41"/>
      <c r="DW496" s="41"/>
      <c r="DX496" s="41"/>
      <c r="DY496" s="41"/>
      <c r="DZ496" s="41"/>
      <c r="EA496" s="41"/>
      <c r="EB496" s="41"/>
      <c r="EC496" s="41"/>
      <c r="ED496" s="41"/>
      <c r="EE496" s="41"/>
      <c r="EF496" s="41"/>
      <c r="EG496" s="41"/>
      <c r="EH496" s="41"/>
      <c r="EI496" s="41"/>
      <c r="EJ496" s="41"/>
      <c r="EK496" s="41"/>
      <c r="EL496" s="41"/>
      <c r="EM496" s="41"/>
      <c r="EN496" s="41"/>
      <c r="EO496" s="41"/>
      <c r="EP496" s="41"/>
      <c r="EQ496" s="41"/>
      <c r="ER496" s="41"/>
      <c r="ES496" s="41"/>
      <c r="ET496" s="41"/>
      <c r="EU496" s="41"/>
      <c r="EV496" s="41"/>
      <c r="EW496" s="41"/>
      <c r="EX496" s="41"/>
      <c r="EY496" s="41"/>
      <c r="EZ496" s="41"/>
      <c r="FA496" s="41"/>
      <c r="FB496" s="41"/>
      <c r="FC496" s="41"/>
      <c r="FD496" s="41"/>
      <c r="FE496" s="41"/>
      <c r="FF496" s="41"/>
      <c r="FG496" s="41"/>
      <c r="FH496" s="41"/>
      <c r="FI496" s="41"/>
      <c r="FJ496" s="41"/>
      <c r="FK496" s="41"/>
      <c r="FL496" s="41"/>
      <c r="FM496" s="41"/>
      <c r="FN496" s="41"/>
      <c r="FO496" s="41"/>
      <c r="FP496" s="41"/>
      <c r="FQ496" s="41"/>
      <c r="FR496" s="41"/>
      <c r="FS496" s="41"/>
      <c r="FT496" s="41"/>
      <c r="FU496" s="41"/>
      <c r="FV496" s="41"/>
      <c r="FW496" s="41"/>
      <c r="FX496" s="41"/>
      <c r="FY496" s="41"/>
      <c r="FZ496" s="41"/>
      <c r="GA496" s="41"/>
      <c r="GB496" s="41"/>
      <c r="GC496" s="41"/>
      <c r="GD496" s="41"/>
      <c r="GE496" s="41"/>
      <c r="GF496" s="41"/>
      <c r="GG496" s="41"/>
      <c r="GH496" s="41"/>
      <c r="GI496" s="41"/>
      <c r="GJ496" s="41"/>
      <c r="GK496" s="41"/>
      <c r="GL496" s="41"/>
      <c r="GM496" s="41"/>
      <c r="GN496" s="41"/>
      <c r="GO496" s="41"/>
      <c r="GP496" s="41"/>
      <c r="GQ496" s="41"/>
      <c r="GR496" s="41"/>
      <c r="GS496" s="41"/>
      <c r="GT496" s="41"/>
      <c r="GU496" s="41"/>
      <c r="GV496" s="41"/>
      <c r="GW496" s="41"/>
      <c r="GX496" s="41"/>
      <c r="GY496" s="41"/>
      <c r="GZ496" s="41"/>
      <c r="HA496" s="41"/>
      <c r="HB496" s="41"/>
      <c r="HC496" s="41"/>
      <c r="HD496" s="41"/>
      <c r="HE496" s="41"/>
      <c r="HF496" s="41"/>
      <c r="HG496" s="41"/>
      <c r="HH496" s="41"/>
      <c r="HI496" s="41"/>
      <c r="HJ496" s="41"/>
      <c r="HK496" s="41"/>
      <c r="HL496" s="41"/>
      <c r="HM496" s="41"/>
      <c r="HN496" s="41"/>
      <c r="HO496" s="41"/>
      <c r="HP496" s="41"/>
    </row>
    <row r="497" spans="1:224" s="107" customFormat="1" ht="15" x14ac:dyDescent="0.2">
      <c r="A497" s="201" t="s">
        <v>1680</v>
      </c>
      <c r="B497" s="216" t="s">
        <v>1560</v>
      </c>
      <c r="C497" s="216"/>
      <c r="D497" s="231" t="s">
        <v>1561</v>
      </c>
      <c r="E497" s="216" t="s">
        <v>1531</v>
      </c>
      <c r="F497" s="126">
        <v>1</v>
      </c>
      <c r="G497" s="235">
        <v>189.54140000000001</v>
      </c>
      <c r="H497" s="47">
        <v>221.61180488000002</v>
      </c>
      <c r="I497" s="235">
        <v>4.7880000000000003</v>
      </c>
      <c r="J497" s="47">
        <v>5.904561600000001</v>
      </c>
      <c r="K497" s="235">
        <v>0</v>
      </c>
      <c r="L497" s="47">
        <v>0</v>
      </c>
      <c r="M497" s="48">
        <v>194.32940000000002</v>
      </c>
      <c r="N497" s="47">
        <v>227.51636648000002</v>
      </c>
      <c r="O497" s="47">
        <v>194.32940000000002</v>
      </c>
      <c r="P497" s="49">
        <v>227.51636648000002</v>
      </c>
      <c r="Q497" s="302">
        <f t="shared" si="7"/>
        <v>6.4307204754622646E-5</v>
      </c>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c r="CT497" s="41"/>
      <c r="CU497" s="41"/>
      <c r="CV497" s="41"/>
      <c r="CW497" s="41"/>
      <c r="CX497" s="41"/>
      <c r="CY497" s="41"/>
      <c r="CZ497" s="41"/>
      <c r="DA497" s="41"/>
      <c r="DB497" s="41"/>
      <c r="DC497" s="41"/>
      <c r="DD497" s="41"/>
      <c r="DE497" s="41"/>
      <c r="DF497" s="41"/>
      <c r="DG497" s="41"/>
      <c r="DH497" s="41"/>
      <c r="DI497" s="41"/>
      <c r="DJ497" s="41"/>
      <c r="DK497" s="41"/>
      <c r="DL497" s="41"/>
      <c r="DM497" s="41"/>
      <c r="DN497" s="41"/>
      <c r="DO497" s="41"/>
      <c r="DP497" s="41"/>
      <c r="DQ497" s="41"/>
      <c r="DR497" s="41"/>
      <c r="DS497" s="41"/>
      <c r="DT497" s="41"/>
      <c r="DU497" s="41"/>
      <c r="DV497" s="41"/>
      <c r="DW497" s="41"/>
      <c r="DX497" s="41"/>
      <c r="DY497" s="41"/>
      <c r="DZ497" s="41"/>
      <c r="EA497" s="41"/>
      <c r="EB497" s="41"/>
      <c r="EC497" s="41"/>
      <c r="ED497" s="41"/>
      <c r="EE497" s="41"/>
      <c r="EF497" s="41"/>
      <c r="EG497" s="41"/>
      <c r="EH497" s="41"/>
      <c r="EI497" s="41"/>
      <c r="EJ497" s="41"/>
      <c r="EK497" s="41"/>
      <c r="EL497" s="41"/>
      <c r="EM497" s="41"/>
      <c r="EN497" s="41"/>
      <c r="EO497" s="41"/>
      <c r="EP497" s="41"/>
      <c r="EQ497" s="41"/>
      <c r="ER497" s="41"/>
      <c r="ES497" s="41"/>
      <c r="ET497" s="41"/>
      <c r="EU497" s="41"/>
      <c r="EV497" s="41"/>
      <c r="EW497" s="41"/>
      <c r="EX497" s="41"/>
      <c r="EY497" s="41"/>
      <c r="EZ497" s="41"/>
      <c r="FA497" s="41"/>
      <c r="FB497" s="41"/>
      <c r="FC497" s="41"/>
      <c r="FD497" s="41"/>
      <c r="FE497" s="41"/>
      <c r="FF497" s="41"/>
      <c r="FG497" s="41"/>
      <c r="FH497" s="41"/>
      <c r="FI497" s="41"/>
      <c r="FJ497" s="41"/>
      <c r="FK497" s="41"/>
      <c r="FL497" s="41"/>
      <c r="FM497" s="41"/>
      <c r="FN497" s="41"/>
      <c r="FO497" s="41"/>
      <c r="FP497" s="41"/>
      <c r="FQ497" s="41"/>
      <c r="FR497" s="41"/>
      <c r="FS497" s="41"/>
      <c r="FT497" s="41"/>
      <c r="FU497" s="41"/>
      <c r="FV497" s="41"/>
      <c r="FW497" s="41"/>
      <c r="FX497" s="41"/>
      <c r="FY497" s="41"/>
      <c r="FZ497" s="41"/>
      <c r="GA497" s="41"/>
      <c r="GB497" s="41"/>
      <c r="GC497" s="41"/>
      <c r="GD497" s="41"/>
      <c r="GE497" s="41"/>
      <c r="GF497" s="41"/>
      <c r="GG497" s="41"/>
      <c r="GH497" s="41"/>
      <c r="GI497" s="41"/>
      <c r="GJ497" s="41"/>
      <c r="GK497" s="41"/>
      <c r="GL497" s="41"/>
      <c r="GM497" s="41"/>
      <c r="GN497" s="41"/>
      <c r="GO497" s="41"/>
      <c r="GP497" s="41"/>
      <c r="GQ497" s="41"/>
      <c r="GR497" s="41"/>
      <c r="GS497" s="41"/>
      <c r="GT497" s="41"/>
      <c r="GU497" s="41"/>
      <c r="GV497" s="41"/>
      <c r="GW497" s="41"/>
      <c r="GX497" s="41"/>
      <c r="GY497" s="41"/>
      <c r="GZ497" s="41"/>
      <c r="HA497" s="41"/>
      <c r="HB497" s="41"/>
      <c r="HC497" s="41"/>
      <c r="HD497" s="41"/>
      <c r="HE497" s="41"/>
      <c r="HF497" s="41"/>
      <c r="HG497" s="41"/>
      <c r="HH497" s="41"/>
      <c r="HI497" s="41"/>
      <c r="HJ497" s="41"/>
      <c r="HK497" s="41"/>
      <c r="HL497" s="41"/>
      <c r="HM497" s="41"/>
      <c r="HN497" s="41"/>
      <c r="HO497" s="41"/>
      <c r="HP497" s="41"/>
    </row>
    <row r="498" spans="1:224" s="107" customFormat="1" ht="31.5" x14ac:dyDescent="0.2">
      <c r="A498" s="201" t="s">
        <v>172</v>
      </c>
      <c r="B498" s="213" t="s">
        <v>37</v>
      </c>
      <c r="C498" s="213" t="s">
        <v>34</v>
      </c>
      <c r="D498" s="231" t="s">
        <v>39</v>
      </c>
      <c r="E498" s="216" t="s">
        <v>42</v>
      </c>
      <c r="F498" s="126">
        <v>2</v>
      </c>
      <c r="G498" s="47">
        <v>0</v>
      </c>
      <c r="H498" s="47">
        <v>0</v>
      </c>
      <c r="I498" s="47">
        <v>88.78</v>
      </c>
      <c r="J498" s="47">
        <v>109.483496</v>
      </c>
      <c r="K498" s="47">
        <v>0</v>
      </c>
      <c r="L498" s="47">
        <v>0</v>
      </c>
      <c r="M498" s="48">
        <v>88.78</v>
      </c>
      <c r="N498" s="47">
        <v>109.483496</v>
      </c>
      <c r="O498" s="47">
        <v>177.56</v>
      </c>
      <c r="P498" s="49">
        <v>218.966992</v>
      </c>
      <c r="Q498" s="302">
        <f t="shared" si="7"/>
        <v>6.1890735189310586E-5</v>
      </c>
      <c r="R498" s="41"/>
      <c r="S498" s="41"/>
      <c r="T498" s="170"/>
      <c r="U498" s="170"/>
      <c r="V498" s="170"/>
      <c r="W498" s="169"/>
      <c r="X498" s="169"/>
      <c r="Y498" s="41"/>
      <c r="Z498" s="41"/>
      <c r="AA498" s="41"/>
      <c r="AB498" s="41"/>
      <c r="AC498" s="41"/>
      <c r="AD498" s="41"/>
      <c r="AE498" s="41"/>
      <c r="AF498" s="41"/>
      <c r="AG498" s="41"/>
      <c r="AH498" s="41"/>
      <c r="AI498" s="41"/>
      <c r="AJ498" s="41"/>
      <c r="AK498" s="41"/>
      <c r="AL498" s="41"/>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c r="CT498" s="41"/>
      <c r="CU498" s="41"/>
      <c r="CV498" s="41"/>
      <c r="CW498" s="41"/>
      <c r="CX498" s="41"/>
      <c r="CY498" s="41"/>
      <c r="CZ498" s="41"/>
      <c r="DA498" s="41"/>
      <c r="DB498" s="41"/>
      <c r="DC498" s="41"/>
      <c r="DD498" s="41"/>
      <c r="DE498" s="41"/>
      <c r="DF498" s="41"/>
      <c r="DG498" s="41"/>
      <c r="DH498" s="41"/>
      <c r="DI498" s="41"/>
      <c r="DJ498" s="41"/>
      <c r="DK498" s="41"/>
      <c r="DL498" s="41"/>
      <c r="DM498" s="41"/>
      <c r="DN498" s="41"/>
      <c r="DO498" s="41"/>
      <c r="DP498" s="41"/>
      <c r="DQ498" s="41"/>
      <c r="DR498" s="41"/>
      <c r="DS498" s="41"/>
      <c r="DT498" s="41"/>
      <c r="DU498" s="41"/>
      <c r="DV498" s="41"/>
      <c r="DW498" s="41"/>
      <c r="DX498" s="41"/>
      <c r="DY498" s="41"/>
      <c r="DZ498" s="41"/>
      <c r="EA498" s="41"/>
      <c r="EB498" s="41"/>
      <c r="EC498" s="41"/>
      <c r="ED498" s="41"/>
      <c r="EE498" s="41"/>
      <c r="EF498" s="41"/>
      <c r="EG498" s="41"/>
      <c r="EH498" s="41"/>
      <c r="EI498" s="41"/>
      <c r="EJ498" s="41"/>
      <c r="EK498" s="41"/>
      <c r="EL498" s="41"/>
      <c r="EM498" s="41"/>
      <c r="EN498" s="41"/>
      <c r="EO498" s="41"/>
      <c r="EP498" s="41"/>
      <c r="EQ498" s="41"/>
      <c r="ER498" s="41"/>
      <c r="ES498" s="41"/>
      <c r="ET498" s="41"/>
      <c r="EU498" s="41"/>
      <c r="EV498" s="41"/>
      <c r="EW498" s="41"/>
      <c r="EX498" s="41"/>
      <c r="EY498" s="41"/>
      <c r="EZ498" s="41"/>
      <c r="FA498" s="41"/>
      <c r="FB498" s="41"/>
      <c r="FC498" s="41"/>
      <c r="FD498" s="41"/>
      <c r="FE498" s="41"/>
      <c r="FF498" s="41"/>
      <c r="FG498" s="41"/>
      <c r="FH498" s="41"/>
      <c r="FI498" s="41"/>
      <c r="FJ498" s="41"/>
      <c r="FK498" s="41"/>
      <c r="FL498" s="41"/>
      <c r="FM498" s="41"/>
      <c r="FN498" s="41"/>
      <c r="FO498" s="41"/>
      <c r="FP498" s="41"/>
      <c r="FQ498" s="41"/>
      <c r="FR498" s="41"/>
      <c r="FS498" s="41"/>
      <c r="FT498" s="41"/>
      <c r="FU498" s="41"/>
      <c r="FV498" s="41"/>
      <c r="FW498" s="41"/>
      <c r="FX498" s="41"/>
      <c r="FY498" s="41"/>
      <c r="FZ498" s="41"/>
      <c r="GA498" s="41"/>
      <c r="GB498" s="41"/>
      <c r="GC498" s="41"/>
      <c r="GD498" s="41"/>
      <c r="GE498" s="41"/>
      <c r="GF498" s="41"/>
      <c r="GG498" s="41"/>
      <c r="GH498" s="41"/>
      <c r="GI498" s="41"/>
      <c r="GJ498" s="41"/>
      <c r="GK498" s="41"/>
      <c r="GL498" s="41"/>
      <c r="GM498" s="41"/>
      <c r="GN498" s="41"/>
      <c r="GO498" s="41"/>
      <c r="GP498" s="41"/>
      <c r="GQ498" s="41"/>
      <c r="GR498" s="41"/>
      <c r="GS498" s="41"/>
      <c r="GT498" s="41"/>
      <c r="GU498" s="41"/>
      <c r="GV498" s="41"/>
      <c r="GW498" s="41"/>
      <c r="GX498" s="41"/>
      <c r="GY498" s="41"/>
      <c r="GZ498" s="41"/>
      <c r="HA498" s="41"/>
      <c r="HB498" s="41"/>
      <c r="HC498" s="41"/>
      <c r="HD498" s="41"/>
      <c r="HE498" s="41"/>
      <c r="HF498" s="41"/>
      <c r="HG498" s="41"/>
      <c r="HH498" s="41"/>
      <c r="HI498" s="41"/>
      <c r="HJ498" s="41"/>
      <c r="HK498" s="41"/>
      <c r="HL498" s="41"/>
      <c r="HM498" s="41"/>
      <c r="HN498" s="41"/>
      <c r="HO498" s="41"/>
      <c r="HP498" s="41"/>
    </row>
    <row r="499" spans="1:224" s="107" customFormat="1" ht="36" x14ac:dyDescent="0.2">
      <c r="A499" s="205" t="s">
        <v>1400</v>
      </c>
      <c r="B499" s="215" t="s">
        <v>1172</v>
      </c>
      <c r="C499" s="225"/>
      <c r="D499" s="230" t="s">
        <v>1173</v>
      </c>
      <c r="E499" s="234" t="s">
        <v>42</v>
      </c>
      <c r="F499" s="283">
        <v>6</v>
      </c>
      <c r="G499" s="241">
        <v>17.21</v>
      </c>
      <c r="H499" s="242">
        <v>20.121932000000001</v>
      </c>
      <c r="I499" s="241">
        <v>13.16</v>
      </c>
      <c r="J499" s="242">
        <v>16.228912000000001</v>
      </c>
      <c r="K499" s="241">
        <v>0</v>
      </c>
      <c r="L499" s="242">
        <v>0</v>
      </c>
      <c r="M499" s="243">
        <v>30.37</v>
      </c>
      <c r="N499" s="242">
        <v>36.350844000000002</v>
      </c>
      <c r="O499" s="47">
        <v>182.22</v>
      </c>
      <c r="P499" s="49">
        <v>218.10506400000003</v>
      </c>
      <c r="Q499" s="302">
        <f t="shared" si="7"/>
        <v>6.1647112362358432E-5</v>
      </c>
      <c r="R499" s="113"/>
      <c r="S499" s="113"/>
      <c r="T499" s="113"/>
      <c r="U499" s="113"/>
      <c r="V499" s="113"/>
      <c r="W499" s="113"/>
      <c r="X499" s="113"/>
      <c r="Y499" s="113"/>
      <c r="Z499" s="113"/>
      <c r="AA499" s="113"/>
      <c r="AB499" s="113"/>
      <c r="AC499" s="113"/>
      <c r="AD499" s="113"/>
      <c r="AE499" s="113"/>
      <c r="AF499" s="113"/>
      <c r="AG499" s="113"/>
      <c r="AH499" s="113"/>
      <c r="AI499" s="113"/>
      <c r="AJ499" s="113"/>
      <c r="AK499" s="113"/>
      <c r="AL499" s="113"/>
      <c r="AM499" s="113"/>
      <c r="AN499" s="113"/>
      <c r="AO499" s="113"/>
      <c r="AP499" s="113"/>
      <c r="AQ499" s="113"/>
      <c r="AR499" s="113"/>
      <c r="AS499" s="113"/>
      <c r="AT499" s="113"/>
      <c r="AU499" s="113"/>
      <c r="AV499" s="113"/>
      <c r="AW499" s="113"/>
      <c r="AX499" s="113"/>
      <c r="AY499" s="113"/>
      <c r="AZ499" s="113"/>
      <c r="BA499" s="113"/>
      <c r="BB499" s="113"/>
      <c r="BC499" s="113"/>
      <c r="BD499" s="113"/>
      <c r="BE499" s="113"/>
      <c r="BF499" s="113"/>
      <c r="BG499" s="113"/>
      <c r="BH499" s="113"/>
      <c r="BI499" s="113"/>
      <c r="BJ499" s="113"/>
      <c r="BK499" s="113"/>
      <c r="BL499" s="113"/>
      <c r="BM499" s="113"/>
      <c r="BN499" s="113"/>
      <c r="BO499" s="113"/>
      <c r="BP499" s="113"/>
      <c r="BQ499" s="113"/>
      <c r="BR499" s="113"/>
      <c r="BS499" s="113"/>
      <c r="BT499" s="113"/>
      <c r="BU499" s="113"/>
      <c r="BV499" s="113"/>
      <c r="BW499" s="113"/>
      <c r="BX499" s="113"/>
      <c r="BY499" s="113"/>
      <c r="BZ499" s="113"/>
      <c r="CA499" s="113"/>
      <c r="CB499" s="113"/>
      <c r="CC499" s="113"/>
      <c r="CD499" s="113"/>
      <c r="CE499" s="113"/>
      <c r="CF499" s="113"/>
      <c r="CG499" s="113"/>
      <c r="CH499" s="113"/>
      <c r="CI499" s="113"/>
      <c r="CJ499" s="113"/>
      <c r="CK499" s="113"/>
      <c r="CL499" s="113"/>
      <c r="CM499" s="113"/>
      <c r="CN499" s="113"/>
      <c r="CO499" s="113"/>
      <c r="CP499" s="113"/>
      <c r="CQ499" s="113"/>
      <c r="CR499" s="113"/>
      <c r="CS499" s="113"/>
      <c r="CT499" s="113"/>
      <c r="CU499" s="113"/>
      <c r="CV499" s="113"/>
      <c r="CW499" s="113"/>
      <c r="CX499" s="113"/>
      <c r="CY499" s="113"/>
      <c r="CZ499" s="113"/>
      <c r="DA499" s="113"/>
      <c r="DB499" s="113"/>
      <c r="DC499" s="113"/>
      <c r="DD499" s="113"/>
      <c r="DE499" s="113"/>
      <c r="DF499" s="113"/>
      <c r="DG499" s="113"/>
      <c r="DH499" s="113"/>
      <c r="DI499" s="113"/>
      <c r="DJ499" s="113"/>
      <c r="DK499" s="113"/>
      <c r="DL499" s="113"/>
      <c r="DM499" s="113"/>
      <c r="DN499" s="113"/>
      <c r="DO499" s="113"/>
      <c r="DP499" s="113"/>
      <c r="DQ499" s="113"/>
      <c r="DR499" s="113"/>
      <c r="DS499" s="113"/>
      <c r="DT499" s="113"/>
      <c r="DU499" s="113"/>
      <c r="DV499" s="113"/>
      <c r="DW499" s="113"/>
      <c r="DX499" s="113"/>
      <c r="DY499" s="113"/>
      <c r="DZ499" s="113"/>
      <c r="EA499" s="113"/>
      <c r="EB499" s="113"/>
      <c r="EC499" s="113"/>
      <c r="ED499" s="113"/>
      <c r="EE499" s="113"/>
      <c r="EF499" s="113"/>
      <c r="EG499" s="113"/>
      <c r="EH499" s="113"/>
      <c r="EI499" s="113"/>
      <c r="EJ499" s="113"/>
      <c r="EK499" s="113"/>
      <c r="EL499" s="113"/>
      <c r="EM499" s="113"/>
      <c r="EN499" s="113"/>
      <c r="EO499" s="113"/>
      <c r="EP499" s="113"/>
      <c r="EQ499" s="113"/>
      <c r="ER499" s="113"/>
      <c r="ES499" s="113"/>
      <c r="ET499" s="113"/>
      <c r="EU499" s="113"/>
      <c r="EV499" s="113"/>
      <c r="EW499" s="113"/>
      <c r="EX499" s="113"/>
      <c r="EY499" s="113"/>
      <c r="EZ499" s="113"/>
      <c r="FA499" s="113"/>
      <c r="FB499" s="113"/>
      <c r="FC499" s="113"/>
      <c r="FD499" s="113"/>
      <c r="FE499" s="113"/>
      <c r="FF499" s="113"/>
      <c r="FG499" s="113"/>
      <c r="FH499" s="113"/>
      <c r="FI499" s="113"/>
      <c r="FJ499" s="113"/>
      <c r="FK499" s="113"/>
      <c r="FL499" s="113"/>
      <c r="FM499" s="113"/>
      <c r="FN499" s="113"/>
      <c r="FO499" s="113"/>
      <c r="FP499" s="113"/>
      <c r="FQ499" s="113"/>
      <c r="FR499" s="113"/>
      <c r="FS499" s="113"/>
      <c r="FT499" s="113"/>
      <c r="FU499" s="113"/>
      <c r="FV499" s="113"/>
      <c r="FW499" s="113"/>
      <c r="FX499" s="113"/>
      <c r="FY499" s="113"/>
      <c r="FZ499" s="113"/>
      <c r="GA499" s="113"/>
      <c r="GB499" s="113"/>
      <c r="GC499" s="113"/>
      <c r="GD499" s="113"/>
      <c r="GE499" s="113"/>
      <c r="GF499" s="113"/>
      <c r="GG499" s="113"/>
      <c r="GH499" s="113"/>
      <c r="GI499" s="113"/>
      <c r="GJ499" s="113"/>
      <c r="GK499" s="113"/>
      <c r="GL499" s="113"/>
      <c r="GM499" s="113"/>
      <c r="GN499" s="113"/>
      <c r="GO499" s="113"/>
      <c r="GP499" s="113"/>
      <c r="GQ499" s="113"/>
      <c r="GR499" s="113"/>
      <c r="GS499" s="113"/>
      <c r="GT499" s="113"/>
      <c r="GU499" s="113"/>
      <c r="GV499" s="113"/>
      <c r="GW499" s="113"/>
      <c r="GX499" s="113"/>
      <c r="GY499" s="113"/>
      <c r="GZ499" s="113"/>
      <c r="HA499" s="113"/>
      <c r="HB499" s="113"/>
      <c r="HC499" s="113"/>
      <c r="HD499" s="113"/>
      <c r="HE499" s="113"/>
      <c r="HF499" s="113"/>
      <c r="HG499" s="113"/>
      <c r="HH499" s="113"/>
      <c r="HI499" s="113"/>
      <c r="HJ499" s="113"/>
      <c r="HK499" s="113"/>
      <c r="HL499" s="113"/>
      <c r="HM499" s="113"/>
      <c r="HN499" s="113"/>
      <c r="HO499" s="113"/>
      <c r="HP499" s="113"/>
    </row>
    <row r="500" spans="1:224" s="107" customFormat="1" ht="24" x14ac:dyDescent="0.2">
      <c r="A500" s="205" t="s">
        <v>1389</v>
      </c>
      <c r="B500" s="215" t="s">
        <v>1159</v>
      </c>
      <c r="C500" s="226"/>
      <c r="D500" s="230" t="s">
        <v>727</v>
      </c>
      <c r="E500" s="234" t="s">
        <v>42</v>
      </c>
      <c r="F500" s="283">
        <v>1</v>
      </c>
      <c r="G500" s="241">
        <v>153.19</v>
      </c>
      <c r="H500" s="242">
        <v>179.109748</v>
      </c>
      <c r="I500" s="241">
        <v>25.57</v>
      </c>
      <c r="J500" s="242">
        <v>31.532924000000001</v>
      </c>
      <c r="K500" s="241">
        <v>0</v>
      </c>
      <c r="L500" s="242">
        <v>0</v>
      </c>
      <c r="M500" s="243">
        <v>178.76</v>
      </c>
      <c r="N500" s="242">
        <v>210.642672</v>
      </c>
      <c r="O500" s="47">
        <v>178.76</v>
      </c>
      <c r="P500" s="49">
        <v>210.642672</v>
      </c>
      <c r="Q500" s="302">
        <f t="shared" si="7"/>
        <v>5.9537876979744998E-5</v>
      </c>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c r="CT500" s="41"/>
      <c r="CU500" s="41"/>
      <c r="CV500" s="41"/>
      <c r="CW500" s="41"/>
      <c r="CX500" s="41"/>
      <c r="CY500" s="41"/>
      <c r="CZ500" s="41"/>
      <c r="DA500" s="41"/>
      <c r="DB500" s="41"/>
      <c r="DC500" s="41"/>
      <c r="DD500" s="41"/>
      <c r="DE500" s="41"/>
      <c r="DF500" s="41"/>
      <c r="DG500" s="41"/>
      <c r="DH500" s="41"/>
      <c r="DI500" s="41"/>
      <c r="DJ500" s="41"/>
      <c r="DK500" s="41"/>
      <c r="DL500" s="41"/>
      <c r="DM500" s="41"/>
      <c r="DN500" s="41"/>
      <c r="DO500" s="41"/>
      <c r="DP500" s="41"/>
      <c r="DQ500" s="41"/>
      <c r="DR500" s="41"/>
      <c r="DS500" s="41"/>
      <c r="DT500" s="41"/>
      <c r="DU500" s="41"/>
      <c r="DV500" s="41"/>
      <c r="DW500" s="41"/>
      <c r="DX500" s="41"/>
      <c r="DY500" s="41"/>
      <c r="DZ500" s="41"/>
      <c r="EA500" s="41"/>
      <c r="EB500" s="41"/>
      <c r="EC500" s="41"/>
      <c r="ED500" s="41"/>
      <c r="EE500" s="41"/>
      <c r="EF500" s="41"/>
      <c r="EG500" s="41"/>
      <c r="EH500" s="41"/>
      <c r="EI500" s="41"/>
      <c r="EJ500" s="41"/>
      <c r="EK500" s="41"/>
      <c r="EL500" s="41"/>
      <c r="EM500" s="41"/>
      <c r="EN500" s="41"/>
      <c r="EO500" s="41"/>
      <c r="EP500" s="41"/>
      <c r="EQ500" s="41"/>
      <c r="ER500" s="41"/>
      <c r="ES500" s="41"/>
      <c r="ET500" s="41"/>
      <c r="EU500" s="41"/>
      <c r="EV500" s="41"/>
      <c r="EW500" s="41"/>
      <c r="EX500" s="41"/>
      <c r="EY500" s="41"/>
      <c r="EZ500" s="41"/>
      <c r="FA500" s="41"/>
      <c r="FB500" s="41"/>
      <c r="FC500" s="41"/>
      <c r="FD500" s="41"/>
      <c r="FE500" s="41"/>
      <c r="FF500" s="41"/>
      <c r="FG500" s="41"/>
      <c r="FH500" s="41"/>
      <c r="FI500" s="41"/>
      <c r="FJ500" s="41"/>
      <c r="FK500" s="41"/>
      <c r="FL500" s="41"/>
      <c r="FM500" s="41"/>
      <c r="FN500" s="41"/>
      <c r="FO500" s="41"/>
      <c r="FP500" s="41"/>
      <c r="FQ500" s="41"/>
      <c r="FR500" s="41"/>
      <c r="FS500" s="41"/>
      <c r="FT500" s="41"/>
      <c r="FU500" s="41"/>
      <c r="FV500" s="41"/>
      <c r="FW500" s="41"/>
      <c r="FX500" s="41"/>
      <c r="FY500" s="41"/>
      <c r="FZ500" s="41"/>
      <c r="GA500" s="41"/>
      <c r="GB500" s="41"/>
      <c r="GC500" s="41"/>
      <c r="GD500" s="41"/>
      <c r="GE500" s="41"/>
      <c r="GF500" s="41"/>
      <c r="GG500" s="41"/>
      <c r="GH500" s="41"/>
      <c r="GI500" s="41"/>
      <c r="GJ500" s="41"/>
      <c r="GK500" s="41"/>
      <c r="GL500" s="41"/>
      <c r="GM500" s="41"/>
      <c r="GN500" s="41"/>
      <c r="GO500" s="41"/>
      <c r="GP500" s="41"/>
      <c r="GQ500" s="41"/>
      <c r="GR500" s="41"/>
      <c r="GS500" s="41"/>
      <c r="GT500" s="41"/>
      <c r="GU500" s="41"/>
      <c r="GV500" s="41"/>
      <c r="GW500" s="41"/>
      <c r="GX500" s="41"/>
      <c r="GY500" s="41"/>
      <c r="GZ500" s="41"/>
      <c r="HA500" s="41"/>
      <c r="HB500" s="41"/>
      <c r="HC500" s="41"/>
      <c r="HD500" s="41"/>
      <c r="HE500" s="41"/>
      <c r="HF500" s="41"/>
      <c r="HG500" s="41"/>
      <c r="HH500" s="41"/>
      <c r="HI500" s="41"/>
      <c r="HJ500" s="41"/>
      <c r="HK500" s="41"/>
      <c r="HL500" s="41"/>
      <c r="HM500" s="41"/>
      <c r="HN500" s="41"/>
      <c r="HO500" s="41"/>
      <c r="HP500" s="41"/>
    </row>
    <row r="501" spans="1:224" s="107" customFormat="1" ht="15" x14ac:dyDescent="0.2">
      <c r="A501" s="201" t="s">
        <v>1684</v>
      </c>
      <c r="B501" s="216" t="s">
        <v>1568</v>
      </c>
      <c r="C501" s="224"/>
      <c r="D501" s="231" t="s">
        <v>1569</v>
      </c>
      <c r="E501" s="216" t="s">
        <v>1531</v>
      </c>
      <c r="F501" s="126">
        <v>3</v>
      </c>
      <c r="G501" s="47">
        <v>53.721399999999996</v>
      </c>
      <c r="H501" s="47">
        <v>62.811060879999992</v>
      </c>
      <c r="I501" s="47">
        <v>4.7880000000000003</v>
      </c>
      <c r="J501" s="47">
        <v>5.904561600000001</v>
      </c>
      <c r="K501" s="47">
        <v>0</v>
      </c>
      <c r="L501" s="47">
        <v>0</v>
      </c>
      <c r="M501" s="48">
        <v>58.509399999999999</v>
      </c>
      <c r="N501" s="47">
        <v>68.715622479999993</v>
      </c>
      <c r="O501" s="47">
        <v>175.5282</v>
      </c>
      <c r="P501" s="49">
        <v>206.14686743999999</v>
      </c>
      <c r="Q501" s="302">
        <f t="shared" si="7"/>
        <v>5.8267143674490223E-5</v>
      </c>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c r="CT501" s="41"/>
      <c r="CU501" s="41"/>
      <c r="CV501" s="41"/>
      <c r="CW501" s="41"/>
      <c r="CX501" s="41"/>
      <c r="CY501" s="41"/>
      <c r="CZ501" s="41"/>
      <c r="DA501" s="41"/>
      <c r="DB501" s="41"/>
      <c r="DC501" s="41"/>
      <c r="DD501" s="41"/>
      <c r="DE501" s="41"/>
      <c r="DF501" s="41"/>
      <c r="DG501" s="41"/>
      <c r="DH501" s="41"/>
      <c r="DI501" s="41"/>
      <c r="DJ501" s="41"/>
      <c r="DK501" s="41"/>
      <c r="DL501" s="41"/>
      <c r="DM501" s="41"/>
      <c r="DN501" s="41"/>
      <c r="DO501" s="41"/>
      <c r="DP501" s="41"/>
      <c r="DQ501" s="41"/>
      <c r="DR501" s="41"/>
      <c r="DS501" s="41"/>
      <c r="DT501" s="41"/>
      <c r="DU501" s="41"/>
      <c r="DV501" s="41"/>
      <c r="DW501" s="41"/>
      <c r="DX501" s="41"/>
      <c r="DY501" s="41"/>
      <c r="DZ501" s="41"/>
      <c r="EA501" s="41"/>
      <c r="EB501" s="41"/>
      <c r="EC501" s="41"/>
      <c r="ED501" s="41"/>
      <c r="EE501" s="41"/>
      <c r="EF501" s="41"/>
      <c r="EG501" s="41"/>
      <c r="EH501" s="41"/>
      <c r="EI501" s="41"/>
      <c r="EJ501" s="41"/>
      <c r="EK501" s="41"/>
      <c r="EL501" s="41"/>
      <c r="EM501" s="41"/>
      <c r="EN501" s="41"/>
      <c r="EO501" s="41"/>
      <c r="EP501" s="41"/>
      <c r="EQ501" s="41"/>
      <c r="ER501" s="41"/>
      <c r="ES501" s="41"/>
      <c r="ET501" s="41"/>
      <c r="EU501" s="41"/>
      <c r="EV501" s="41"/>
      <c r="EW501" s="41"/>
      <c r="EX501" s="41"/>
      <c r="EY501" s="41"/>
      <c r="EZ501" s="41"/>
      <c r="FA501" s="41"/>
      <c r="FB501" s="41"/>
      <c r="FC501" s="41"/>
      <c r="FD501" s="41"/>
      <c r="FE501" s="41"/>
      <c r="FF501" s="41"/>
      <c r="FG501" s="41"/>
      <c r="FH501" s="41"/>
      <c r="FI501" s="41"/>
      <c r="FJ501" s="41"/>
      <c r="FK501" s="41"/>
      <c r="FL501" s="41"/>
      <c r="FM501" s="41"/>
      <c r="FN501" s="41"/>
      <c r="FO501" s="41"/>
      <c r="FP501" s="41"/>
      <c r="FQ501" s="41"/>
      <c r="FR501" s="41"/>
      <c r="FS501" s="41"/>
      <c r="FT501" s="41"/>
      <c r="FU501" s="41"/>
      <c r="FV501" s="41"/>
      <c r="FW501" s="41"/>
      <c r="FX501" s="41"/>
      <c r="FY501" s="41"/>
      <c r="FZ501" s="41"/>
      <c r="GA501" s="41"/>
      <c r="GB501" s="41"/>
      <c r="GC501" s="41"/>
      <c r="GD501" s="41"/>
      <c r="GE501" s="41"/>
      <c r="GF501" s="41"/>
      <c r="GG501" s="41"/>
      <c r="GH501" s="41"/>
      <c r="GI501" s="41"/>
      <c r="GJ501" s="41"/>
      <c r="GK501" s="41"/>
      <c r="GL501" s="41"/>
      <c r="GM501" s="41"/>
      <c r="GN501" s="41"/>
      <c r="GO501" s="41"/>
      <c r="GP501" s="41"/>
      <c r="GQ501" s="41"/>
      <c r="GR501" s="41"/>
      <c r="GS501" s="41"/>
      <c r="GT501" s="41"/>
      <c r="GU501" s="41"/>
      <c r="GV501" s="41"/>
      <c r="GW501" s="41"/>
      <c r="GX501" s="41"/>
      <c r="GY501" s="41"/>
      <c r="GZ501" s="41"/>
      <c r="HA501" s="41"/>
      <c r="HB501" s="41"/>
      <c r="HC501" s="41"/>
      <c r="HD501" s="41"/>
      <c r="HE501" s="41"/>
      <c r="HF501" s="41"/>
      <c r="HG501" s="41"/>
      <c r="HH501" s="41"/>
      <c r="HI501" s="41"/>
      <c r="HJ501" s="41"/>
      <c r="HK501" s="41"/>
      <c r="HL501" s="41"/>
      <c r="HM501" s="41"/>
      <c r="HN501" s="41"/>
      <c r="HO501" s="41"/>
      <c r="HP501" s="41"/>
    </row>
    <row r="502" spans="1:224" s="107" customFormat="1" ht="36" x14ac:dyDescent="0.2">
      <c r="A502" s="205" t="s">
        <v>747</v>
      </c>
      <c r="B502" s="215" t="s">
        <v>1312</v>
      </c>
      <c r="C502" s="226"/>
      <c r="D502" s="230" t="s">
        <v>1313</v>
      </c>
      <c r="E502" s="234" t="s">
        <v>42</v>
      </c>
      <c r="F502" s="283">
        <v>2</v>
      </c>
      <c r="G502" s="241">
        <v>47.81</v>
      </c>
      <c r="H502" s="242">
        <v>55.899452000000004</v>
      </c>
      <c r="I502" s="241">
        <v>37.909999999999997</v>
      </c>
      <c r="J502" s="242">
        <v>46.750611999999997</v>
      </c>
      <c r="K502" s="241">
        <v>0</v>
      </c>
      <c r="L502" s="242">
        <v>0</v>
      </c>
      <c r="M502" s="243">
        <v>85.72</v>
      </c>
      <c r="N502" s="242">
        <v>102.650064</v>
      </c>
      <c r="O502" s="47">
        <v>171.44</v>
      </c>
      <c r="P502" s="49">
        <v>205.300128</v>
      </c>
      <c r="Q502" s="302">
        <f t="shared" si="7"/>
        <v>5.8027813874246248E-5</v>
      </c>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c r="CT502" s="41"/>
      <c r="CU502" s="41"/>
      <c r="CV502" s="41"/>
      <c r="CW502" s="41"/>
      <c r="CX502" s="41"/>
      <c r="CY502" s="41"/>
      <c r="CZ502" s="41"/>
      <c r="DA502" s="41"/>
      <c r="DB502" s="41"/>
      <c r="DC502" s="41"/>
      <c r="DD502" s="41"/>
      <c r="DE502" s="41"/>
      <c r="DF502" s="41"/>
      <c r="DG502" s="41"/>
      <c r="DH502" s="41"/>
      <c r="DI502" s="41"/>
      <c r="DJ502" s="41"/>
      <c r="DK502" s="41"/>
      <c r="DL502" s="41"/>
      <c r="DM502" s="41"/>
      <c r="DN502" s="41"/>
      <c r="DO502" s="41"/>
      <c r="DP502" s="41"/>
      <c r="DQ502" s="41"/>
      <c r="DR502" s="41"/>
      <c r="DS502" s="41"/>
      <c r="DT502" s="41"/>
      <c r="DU502" s="41"/>
      <c r="DV502" s="41"/>
      <c r="DW502" s="41"/>
      <c r="DX502" s="41"/>
      <c r="DY502" s="41"/>
      <c r="DZ502" s="41"/>
      <c r="EA502" s="41"/>
      <c r="EB502" s="41"/>
      <c r="EC502" s="41"/>
      <c r="ED502" s="41"/>
      <c r="EE502" s="41"/>
      <c r="EF502" s="41"/>
      <c r="EG502" s="41"/>
      <c r="EH502" s="41"/>
      <c r="EI502" s="41"/>
      <c r="EJ502" s="41"/>
      <c r="EK502" s="41"/>
      <c r="EL502" s="41"/>
      <c r="EM502" s="41"/>
      <c r="EN502" s="41"/>
      <c r="EO502" s="41"/>
      <c r="EP502" s="41"/>
      <c r="EQ502" s="41"/>
      <c r="ER502" s="41"/>
      <c r="ES502" s="41"/>
      <c r="ET502" s="41"/>
      <c r="EU502" s="41"/>
      <c r="EV502" s="41"/>
      <c r="EW502" s="41"/>
      <c r="EX502" s="41"/>
      <c r="EY502" s="41"/>
      <c r="EZ502" s="41"/>
      <c r="FA502" s="41"/>
      <c r="FB502" s="41"/>
      <c r="FC502" s="41"/>
      <c r="FD502" s="41"/>
      <c r="FE502" s="41"/>
      <c r="FF502" s="41"/>
      <c r="FG502" s="41"/>
      <c r="FH502" s="41"/>
      <c r="FI502" s="41"/>
      <c r="FJ502" s="41"/>
      <c r="FK502" s="41"/>
      <c r="FL502" s="41"/>
      <c r="FM502" s="41"/>
      <c r="FN502" s="41"/>
      <c r="FO502" s="41"/>
      <c r="FP502" s="41"/>
      <c r="FQ502" s="41"/>
      <c r="FR502" s="41"/>
      <c r="FS502" s="41"/>
      <c r="FT502" s="41"/>
      <c r="FU502" s="41"/>
      <c r="FV502" s="41"/>
      <c r="FW502" s="41"/>
      <c r="FX502" s="41"/>
      <c r="FY502" s="41"/>
      <c r="FZ502" s="41"/>
      <c r="GA502" s="41"/>
      <c r="GB502" s="41"/>
      <c r="GC502" s="41"/>
      <c r="GD502" s="41"/>
      <c r="GE502" s="41"/>
      <c r="GF502" s="41"/>
      <c r="GG502" s="41"/>
      <c r="GH502" s="41"/>
      <c r="GI502" s="41"/>
      <c r="GJ502" s="41"/>
      <c r="GK502" s="41"/>
      <c r="GL502" s="41"/>
      <c r="GM502" s="41"/>
      <c r="GN502" s="41"/>
      <c r="GO502" s="41"/>
      <c r="GP502" s="41"/>
      <c r="GQ502" s="41"/>
      <c r="GR502" s="41"/>
      <c r="GS502" s="41"/>
      <c r="GT502" s="41"/>
      <c r="GU502" s="41"/>
      <c r="GV502" s="41"/>
      <c r="GW502" s="41"/>
      <c r="GX502" s="41"/>
      <c r="GY502" s="41"/>
      <c r="GZ502" s="41"/>
      <c r="HA502" s="41"/>
      <c r="HB502" s="41"/>
      <c r="HC502" s="41"/>
      <c r="HD502" s="41"/>
      <c r="HE502" s="41"/>
      <c r="HF502" s="41"/>
      <c r="HG502" s="41"/>
      <c r="HH502" s="41"/>
      <c r="HI502" s="41"/>
      <c r="HJ502" s="41"/>
      <c r="HK502" s="41"/>
      <c r="HL502" s="41"/>
      <c r="HM502" s="41"/>
      <c r="HN502" s="41"/>
      <c r="HO502" s="41"/>
      <c r="HP502" s="41"/>
    </row>
    <row r="503" spans="1:224" s="107" customFormat="1" ht="24" x14ac:dyDescent="0.2">
      <c r="A503" s="201" t="s">
        <v>1695</v>
      </c>
      <c r="B503" s="213" t="s">
        <v>540</v>
      </c>
      <c r="C503" s="223" t="s">
        <v>541</v>
      </c>
      <c r="D503" s="229" t="s">
        <v>1936</v>
      </c>
      <c r="E503" s="233" t="s">
        <v>180</v>
      </c>
      <c r="F503" s="126">
        <v>4.519499999999999</v>
      </c>
      <c r="G503" s="235">
        <v>10.36</v>
      </c>
      <c r="H503" s="47">
        <v>12.112912</v>
      </c>
      <c r="I503" s="235">
        <v>25.76</v>
      </c>
      <c r="J503" s="47">
        <v>31.767232000000003</v>
      </c>
      <c r="K503" s="235">
        <v>0</v>
      </c>
      <c r="L503" s="47">
        <v>0</v>
      </c>
      <c r="M503" s="48">
        <v>36.120000000000005</v>
      </c>
      <c r="N503" s="47">
        <v>43.880144000000001</v>
      </c>
      <c r="O503" s="47">
        <v>163.24433999999999</v>
      </c>
      <c r="P503" s="49">
        <v>198.31631080799997</v>
      </c>
      <c r="Q503" s="302">
        <f t="shared" si="7"/>
        <v>5.605384703799986E-5</v>
      </c>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c r="CT503" s="41"/>
      <c r="CU503" s="41"/>
      <c r="CV503" s="41"/>
      <c r="CW503" s="41"/>
      <c r="CX503" s="41"/>
      <c r="CY503" s="41"/>
      <c r="CZ503" s="41"/>
      <c r="DA503" s="41"/>
      <c r="DB503" s="41"/>
      <c r="DC503" s="41"/>
      <c r="DD503" s="41"/>
      <c r="DE503" s="41"/>
      <c r="DF503" s="41"/>
      <c r="DG503" s="41"/>
      <c r="DH503" s="41"/>
      <c r="DI503" s="41"/>
      <c r="DJ503" s="41"/>
      <c r="DK503" s="41"/>
      <c r="DL503" s="41"/>
      <c r="DM503" s="41"/>
      <c r="DN503" s="41"/>
      <c r="DO503" s="41"/>
      <c r="DP503" s="41"/>
      <c r="DQ503" s="41"/>
      <c r="DR503" s="41"/>
      <c r="DS503" s="41"/>
      <c r="DT503" s="41"/>
      <c r="DU503" s="41"/>
      <c r="DV503" s="41"/>
      <c r="DW503" s="41"/>
      <c r="DX503" s="41"/>
      <c r="DY503" s="41"/>
      <c r="DZ503" s="41"/>
      <c r="EA503" s="41"/>
      <c r="EB503" s="41"/>
      <c r="EC503" s="41"/>
      <c r="ED503" s="41"/>
      <c r="EE503" s="41"/>
      <c r="EF503" s="41"/>
      <c r="EG503" s="41"/>
      <c r="EH503" s="41"/>
      <c r="EI503" s="41"/>
      <c r="EJ503" s="41"/>
      <c r="EK503" s="41"/>
      <c r="EL503" s="41"/>
      <c r="EM503" s="41"/>
      <c r="EN503" s="41"/>
      <c r="EO503" s="41"/>
      <c r="EP503" s="41"/>
      <c r="EQ503" s="41"/>
      <c r="ER503" s="41"/>
      <c r="ES503" s="41"/>
      <c r="ET503" s="41"/>
      <c r="EU503" s="41"/>
      <c r="EV503" s="41"/>
      <c r="EW503" s="41"/>
      <c r="EX503" s="41"/>
      <c r="EY503" s="41"/>
      <c r="EZ503" s="41"/>
      <c r="FA503" s="41"/>
      <c r="FB503" s="41"/>
      <c r="FC503" s="41"/>
      <c r="FD503" s="41"/>
      <c r="FE503" s="41"/>
      <c r="FF503" s="41"/>
      <c r="FG503" s="41"/>
      <c r="FH503" s="41"/>
      <c r="FI503" s="41"/>
      <c r="FJ503" s="41"/>
      <c r="FK503" s="41"/>
      <c r="FL503" s="41"/>
      <c r="FM503" s="41"/>
      <c r="FN503" s="41"/>
      <c r="FO503" s="41"/>
      <c r="FP503" s="41"/>
      <c r="FQ503" s="41"/>
      <c r="FR503" s="41"/>
      <c r="FS503" s="41"/>
      <c r="FT503" s="41"/>
      <c r="FU503" s="41"/>
      <c r="FV503" s="41"/>
      <c r="FW503" s="41"/>
      <c r="FX503" s="41"/>
      <c r="FY503" s="41"/>
      <c r="FZ503" s="41"/>
      <c r="GA503" s="41"/>
      <c r="GB503" s="41"/>
      <c r="GC503" s="41"/>
      <c r="GD503" s="41"/>
      <c r="GE503" s="41"/>
      <c r="GF503" s="41"/>
      <c r="GG503" s="41"/>
      <c r="GH503" s="41"/>
      <c r="GI503" s="41"/>
      <c r="GJ503" s="41"/>
      <c r="GK503" s="41"/>
      <c r="GL503" s="41"/>
      <c r="GM503" s="41"/>
      <c r="GN503" s="41"/>
      <c r="GO503" s="41"/>
      <c r="GP503" s="41"/>
      <c r="GQ503" s="41"/>
      <c r="GR503" s="41"/>
      <c r="GS503" s="41"/>
      <c r="GT503" s="41"/>
      <c r="GU503" s="41"/>
      <c r="GV503" s="41"/>
      <c r="GW503" s="41"/>
      <c r="GX503" s="41"/>
      <c r="GY503" s="41"/>
      <c r="GZ503" s="41"/>
      <c r="HA503" s="41"/>
      <c r="HB503" s="41"/>
      <c r="HC503" s="41"/>
      <c r="HD503" s="41"/>
      <c r="HE503" s="41"/>
      <c r="HF503" s="41"/>
      <c r="HG503" s="41"/>
      <c r="HH503" s="41"/>
      <c r="HI503" s="41"/>
      <c r="HJ503" s="41"/>
      <c r="HK503" s="41"/>
      <c r="HL503" s="41"/>
      <c r="HM503" s="41"/>
      <c r="HN503" s="41"/>
      <c r="HO503" s="41"/>
      <c r="HP503" s="41"/>
    </row>
    <row r="504" spans="1:224" s="107" customFormat="1" ht="36" x14ac:dyDescent="0.2">
      <c r="A504" s="205" t="s">
        <v>1329</v>
      </c>
      <c r="B504" s="215" t="s">
        <v>1045</v>
      </c>
      <c r="C504" s="222"/>
      <c r="D504" s="230" t="s">
        <v>687</v>
      </c>
      <c r="E504" s="234" t="s">
        <v>1046</v>
      </c>
      <c r="F504" s="283">
        <v>2</v>
      </c>
      <c r="G504" s="241">
        <v>19.96</v>
      </c>
      <c r="H504" s="242">
        <v>23.337232</v>
      </c>
      <c r="I504" s="241">
        <v>61.29</v>
      </c>
      <c r="J504" s="242">
        <v>75.582828000000006</v>
      </c>
      <c r="K504" s="241">
        <v>0</v>
      </c>
      <c r="L504" s="242">
        <v>0</v>
      </c>
      <c r="M504" s="243">
        <v>81.25</v>
      </c>
      <c r="N504" s="242">
        <v>98.920060000000007</v>
      </c>
      <c r="O504" s="47">
        <v>162.5</v>
      </c>
      <c r="P504" s="49">
        <v>197.84012000000001</v>
      </c>
      <c r="Q504" s="302">
        <f t="shared" si="7"/>
        <v>5.5919252326128814E-5</v>
      </c>
      <c r="R504" s="106"/>
      <c r="S504" s="106"/>
      <c r="T504" s="106"/>
      <c r="U504" s="106"/>
      <c r="V504" s="106"/>
    </row>
    <row r="505" spans="1:224" s="107" customFormat="1" ht="15" x14ac:dyDescent="0.2">
      <c r="A505" s="201" t="s">
        <v>1817</v>
      </c>
      <c r="B505" s="211" t="s">
        <v>776</v>
      </c>
      <c r="C505" s="216" t="s">
        <v>442</v>
      </c>
      <c r="D505" s="231" t="s">
        <v>1820</v>
      </c>
      <c r="E505" s="232" t="s">
        <v>7</v>
      </c>
      <c r="F505" s="126">
        <v>11.329999999999998</v>
      </c>
      <c r="G505" s="47">
        <v>6.0554999999999994</v>
      </c>
      <c r="H505" s="47">
        <v>7.0800905999999992</v>
      </c>
      <c r="I505" s="47">
        <v>8.36</v>
      </c>
      <c r="J505" s="47">
        <v>10.309552</v>
      </c>
      <c r="K505" s="47">
        <v>0</v>
      </c>
      <c r="L505" s="47">
        <v>0</v>
      </c>
      <c r="M505" s="48">
        <v>14.415499999999998</v>
      </c>
      <c r="N505" s="47">
        <v>17.389642599999998</v>
      </c>
      <c r="O505" s="47">
        <v>163.32761499999995</v>
      </c>
      <c r="P505" s="49">
        <v>197.02465065799996</v>
      </c>
      <c r="Q505" s="302">
        <f t="shared" si="7"/>
        <v>5.5688760978370215E-5</v>
      </c>
      <c r="R505" s="17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c r="CT505" s="41"/>
      <c r="CU505" s="41"/>
      <c r="CV505" s="41"/>
      <c r="CW505" s="41"/>
      <c r="CX505" s="41"/>
      <c r="CY505" s="41"/>
      <c r="CZ505" s="41"/>
      <c r="DA505" s="41"/>
      <c r="DB505" s="41"/>
      <c r="DC505" s="41"/>
      <c r="DD505" s="41"/>
      <c r="DE505" s="41"/>
      <c r="DF505" s="41"/>
      <c r="DG505" s="41"/>
      <c r="DH505" s="41"/>
      <c r="DI505" s="41"/>
      <c r="DJ505" s="41"/>
      <c r="DK505" s="41"/>
      <c r="DL505" s="41"/>
      <c r="DM505" s="41"/>
      <c r="DN505" s="41"/>
      <c r="DO505" s="41"/>
      <c r="DP505" s="41"/>
      <c r="DQ505" s="41"/>
      <c r="DR505" s="41"/>
      <c r="DS505" s="41"/>
      <c r="DT505" s="41"/>
      <c r="DU505" s="41"/>
      <c r="DV505" s="41"/>
      <c r="DW505" s="41"/>
      <c r="DX505" s="41"/>
      <c r="DY505" s="41"/>
      <c r="DZ505" s="41"/>
      <c r="EA505" s="41"/>
      <c r="EB505" s="41"/>
      <c r="EC505" s="41"/>
      <c r="ED505" s="41"/>
      <c r="EE505" s="41"/>
      <c r="EF505" s="41"/>
      <c r="EG505" s="41"/>
      <c r="EH505" s="41"/>
      <c r="EI505" s="41"/>
      <c r="EJ505" s="41"/>
      <c r="EK505" s="41"/>
      <c r="EL505" s="41"/>
      <c r="EM505" s="41"/>
      <c r="EN505" s="41"/>
      <c r="EO505" s="41"/>
      <c r="EP505" s="41"/>
      <c r="EQ505" s="41"/>
      <c r="ER505" s="41"/>
      <c r="ES505" s="41"/>
      <c r="ET505" s="41"/>
      <c r="EU505" s="41"/>
      <c r="EV505" s="41"/>
      <c r="EW505" s="41"/>
      <c r="EX505" s="41"/>
      <c r="EY505" s="41"/>
      <c r="EZ505" s="41"/>
      <c r="FA505" s="41"/>
      <c r="FB505" s="41"/>
      <c r="FC505" s="41"/>
      <c r="FD505" s="41"/>
      <c r="FE505" s="41"/>
      <c r="FF505" s="41"/>
      <c r="FG505" s="41"/>
      <c r="FH505" s="41"/>
      <c r="FI505" s="41"/>
      <c r="FJ505" s="41"/>
      <c r="FK505" s="41"/>
      <c r="FL505" s="41"/>
      <c r="FM505" s="41"/>
      <c r="FN505" s="41"/>
      <c r="FO505" s="41"/>
      <c r="FP505" s="41"/>
      <c r="FQ505" s="41"/>
      <c r="FR505" s="41"/>
      <c r="FS505" s="41"/>
      <c r="FT505" s="41"/>
      <c r="FU505" s="41"/>
      <c r="FV505" s="41"/>
      <c r="FW505" s="41"/>
      <c r="FX505" s="41"/>
      <c r="FY505" s="41"/>
      <c r="FZ505" s="41"/>
      <c r="GA505" s="41"/>
      <c r="GB505" s="41"/>
      <c r="GC505" s="41"/>
      <c r="GD505" s="41"/>
      <c r="GE505" s="41"/>
      <c r="GF505" s="41"/>
      <c r="GG505" s="41"/>
      <c r="GH505" s="41"/>
      <c r="GI505" s="41"/>
      <c r="GJ505" s="41"/>
      <c r="GK505" s="41"/>
      <c r="GL505" s="41"/>
      <c r="GM505" s="41"/>
      <c r="GN505" s="41"/>
      <c r="GO505" s="41"/>
      <c r="GP505" s="41"/>
      <c r="GQ505" s="41"/>
      <c r="GR505" s="41"/>
      <c r="GS505" s="41"/>
      <c r="GT505" s="41"/>
      <c r="GU505" s="41"/>
      <c r="GV505" s="41"/>
      <c r="GW505" s="41"/>
      <c r="GX505" s="41"/>
      <c r="GY505" s="41"/>
      <c r="GZ505" s="41"/>
      <c r="HA505" s="41"/>
      <c r="HB505" s="41"/>
      <c r="HC505" s="41"/>
      <c r="HD505" s="41"/>
      <c r="HE505" s="41"/>
      <c r="HF505" s="41"/>
      <c r="HG505" s="41"/>
      <c r="HH505" s="41"/>
      <c r="HI505" s="41"/>
      <c r="HJ505" s="41"/>
      <c r="HK505" s="41"/>
      <c r="HL505" s="41"/>
      <c r="HM505" s="41"/>
      <c r="HN505" s="41"/>
      <c r="HO505" s="41"/>
      <c r="HP505" s="41"/>
    </row>
    <row r="506" spans="1:224" s="107" customFormat="1" ht="24" x14ac:dyDescent="0.2">
      <c r="A506" s="205" t="s">
        <v>1397</v>
      </c>
      <c r="B506" s="215" t="s">
        <v>1168</v>
      </c>
      <c r="C506" s="221"/>
      <c r="D506" s="230" t="s">
        <v>1169</v>
      </c>
      <c r="E506" s="234" t="s">
        <v>9</v>
      </c>
      <c r="F506" s="283">
        <v>20</v>
      </c>
      <c r="G506" s="241">
        <v>6.7</v>
      </c>
      <c r="H506" s="242">
        <v>7.8336399999999999</v>
      </c>
      <c r="I506" s="241">
        <v>1.58</v>
      </c>
      <c r="J506" s="242">
        <v>1.9484560000000002</v>
      </c>
      <c r="K506" s="241">
        <v>0</v>
      </c>
      <c r="L506" s="242">
        <v>0</v>
      </c>
      <c r="M506" s="243">
        <v>8.2800000000000011</v>
      </c>
      <c r="N506" s="242">
        <v>9.7820959999999992</v>
      </c>
      <c r="O506" s="47">
        <v>165.60000000000002</v>
      </c>
      <c r="P506" s="49">
        <v>195.64191999999997</v>
      </c>
      <c r="Q506" s="302">
        <f t="shared" si="7"/>
        <v>5.5297933958230031E-5</v>
      </c>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c r="CT506" s="41"/>
      <c r="CU506" s="41"/>
      <c r="CV506" s="41"/>
      <c r="CW506" s="41"/>
      <c r="CX506" s="41"/>
      <c r="CY506" s="41"/>
      <c r="CZ506" s="41"/>
      <c r="DA506" s="41"/>
      <c r="DB506" s="41"/>
      <c r="DC506" s="41"/>
      <c r="DD506" s="41"/>
      <c r="DE506" s="41"/>
      <c r="DF506" s="41"/>
      <c r="DG506" s="41"/>
      <c r="DH506" s="41"/>
      <c r="DI506" s="41"/>
      <c r="DJ506" s="41"/>
      <c r="DK506" s="41"/>
      <c r="DL506" s="41"/>
      <c r="DM506" s="41"/>
      <c r="DN506" s="41"/>
      <c r="DO506" s="41"/>
      <c r="DP506" s="41"/>
      <c r="DQ506" s="41"/>
      <c r="DR506" s="41"/>
      <c r="DS506" s="41"/>
      <c r="DT506" s="41"/>
      <c r="DU506" s="41"/>
      <c r="DV506" s="41"/>
      <c r="DW506" s="41"/>
      <c r="DX506" s="41"/>
      <c r="DY506" s="41"/>
      <c r="DZ506" s="41"/>
      <c r="EA506" s="41"/>
      <c r="EB506" s="41"/>
      <c r="EC506" s="41"/>
      <c r="ED506" s="41"/>
      <c r="EE506" s="41"/>
      <c r="EF506" s="41"/>
      <c r="EG506" s="41"/>
      <c r="EH506" s="41"/>
      <c r="EI506" s="41"/>
      <c r="EJ506" s="41"/>
      <c r="EK506" s="41"/>
      <c r="EL506" s="41"/>
      <c r="EM506" s="41"/>
      <c r="EN506" s="41"/>
      <c r="EO506" s="41"/>
      <c r="EP506" s="41"/>
      <c r="EQ506" s="41"/>
      <c r="ER506" s="41"/>
      <c r="ES506" s="41"/>
      <c r="ET506" s="41"/>
      <c r="EU506" s="41"/>
      <c r="EV506" s="41"/>
      <c r="EW506" s="41"/>
      <c r="EX506" s="41"/>
      <c r="EY506" s="41"/>
      <c r="EZ506" s="41"/>
      <c r="FA506" s="41"/>
      <c r="FB506" s="41"/>
      <c r="FC506" s="41"/>
      <c r="FD506" s="41"/>
      <c r="FE506" s="41"/>
      <c r="FF506" s="41"/>
      <c r="FG506" s="41"/>
      <c r="FH506" s="41"/>
      <c r="FI506" s="41"/>
      <c r="FJ506" s="41"/>
      <c r="FK506" s="41"/>
      <c r="FL506" s="41"/>
      <c r="FM506" s="41"/>
      <c r="FN506" s="41"/>
      <c r="FO506" s="41"/>
      <c r="FP506" s="41"/>
      <c r="FQ506" s="41"/>
      <c r="FR506" s="41"/>
      <c r="FS506" s="41"/>
      <c r="FT506" s="41"/>
      <c r="FU506" s="41"/>
      <c r="FV506" s="41"/>
      <c r="FW506" s="41"/>
      <c r="FX506" s="41"/>
      <c r="FY506" s="41"/>
      <c r="FZ506" s="41"/>
      <c r="GA506" s="41"/>
      <c r="GB506" s="41"/>
      <c r="GC506" s="41"/>
      <c r="GD506" s="41"/>
      <c r="GE506" s="41"/>
      <c r="GF506" s="41"/>
      <c r="GG506" s="41"/>
      <c r="GH506" s="41"/>
      <c r="GI506" s="41"/>
      <c r="GJ506" s="41"/>
      <c r="GK506" s="41"/>
      <c r="GL506" s="41"/>
      <c r="GM506" s="41"/>
      <c r="GN506" s="41"/>
      <c r="GO506" s="41"/>
      <c r="GP506" s="41"/>
      <c r="GQ506" s="41"/>
      <c r="GR506" s="41"/>
      <c r="GS506" s="41"/>
      <c r="GT506" s="41"/>
      <c r="GU506" s="41"/>
      <c r="GV506" s="41"/>
      <c r="GW506" s="41"/>
      <c r="GX506" s="41"/>
      <c r="GY506" s="41"/>
      <c r="GZ506" s="41"/>
      <c r="HA506" s="41"/>
      <c r="HB506" s="41"/>
      <c r="HC506" s="41"/>
      <c r="HD506" s="41"/>
      <c r="HE506" s="41"/>
      <c r="HF506" s="41"/>
      <c r="HG506" s="41"/>
      <c r="HH506" s="41"/>
      <c r="HI506" s="41"/>
      <c r="HJ506" s="41"/>
      <c r="HK506" s="41"/>
      <c r="HL506" s="41"/>
      <c r="HM506" s="41"/>
      <c r="HN506" s="41"/>
      <c r="HO506" s="41"/>
      <c r="HP506" s="41"/>
    </row>
    <row r="507" spans="1:224" s="107" customFormat="1" ht="24" x14ac:dyDescent="0.2">
      <c r="A507" s="201" t="s">
        <v>1731</v>
      </c>
      <c r="B507" s="213" t="s">
        <v>220</v>
      </c>
      <c r="C507" s="125" t="s">
        <v>221</v>
      </c>
      <c r="D507" s="229" t="s">
        <v>222</v>
      </c>
      <c r="E507" s="232" t="s">
        <v>180</v>
      </c>
      <c r="F507" s="126">
        <v>0.51187499999999997</v>
      </c>
      <c r="G507" s="47">
        <v>254.1986</v>
      </c>
      <c r="H507" s="47">
        <v>297.20900311999998</v>
      </c>
      <c r="I507" s="47">
        <v>62.7714</v>
      </c>
      <c r="J507" s="47">
        <v>77.409690480000009</v>
      </c>
      <c r="K507" s="47">
        <v>0</v>
      </c>
      <c r="L507" s="47">
        <v>0</v>
      </c>
      <c r="M507" s="48">
        <v>316.97000000000003</v>
      </c>
      <c r="N507" s="47">
        <v>374.61869359999997</v>
      </c>
      <c r="O507" s="47">
        <v>162.24901875</v>
      </c>
      <c r="P507" s="49">
        <v>191.75794378649996</v>
      </c>
      <c r="Q507" s="302">
        <f t="shared" si="7"/>
        <v>5.4200133138500498E-5</v>
      </c>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c r="CT507" s="41"/>
      <c r="CU507" s="41"/>
      <c r="CV507" s="41"/>
      <c r="CW507" s="41"/>
      <c r="CX507" s="41"/>
      <c r="CY507" s="41"/>
      <c r="CZ507" s="41"/>
      <c r="DA507" s="41"/>
      <c r="DB507" s="41"/>
      <c r="DC507" s="41"/>
      <c r="DD507" s="41"/>
      <c r="DE507" s="41"/>
      <c r="DF507" s="41"/>
      <c r="DG507" s="41"/>
      <c r="DH507" s="41"/>
      <c r="DI507" s="41"/>
      <c r="DJ507" s="41"/>
      <c r="DK507" s="41"/>
      <c r="DL507" s="41"/>
      <c r="DM507" s="41"/>
      <c r="DN507" s="41"/>
      <c r="DO507" s="41"/>
      <c r="DP507" s="41"/>
      <c r="DQ507" s="41"/>
      <c r="DR507" s="41"/>
      <c r="DS507" s="41"/>
      <c r="DT507" s="41"/>
      <c r="DU507" s="41"/>
      <c r="DV507" s="41"/>
      <c r="DW507" s="41"/>
      <c r="DX507" s="41"/>
      <c r="DY507" s="41"/>
      <c r="DZ507" s="41"/>
      <c r="EA507" s="41"/>
      <c r="EB507" s="41"/>
      <c r="EC507" s="41"/>
      <c r="ED507" s="41"/>
      <c r="EE507" s="41"/>
      <c r="EF507" s="41"/>
      <c r="EG507" s="41"/>
      <c r="EH507" s="41"/>
      <c r="EI507" s="41"/>
      <c r="EJ507" s="41"/>
      <c r="EK507" s="41"/>
      <c r="EL507" s="41"/>
      <c r="EM507" s="41"/>
      <c r="EN507" s="41"/>
      <c r="EO507" s="41"/>
      <c r="EP507" s="41"/>
      <c r="EQ507" s="41"/>
      <c r="ER507" s="41"/>
      <c r="ES507" s="41"/>
      <c r="ET507" s="41"/>
      <c r="EU507" s="41"/>
      <c r="EV507" s="41"/>
      <c r="EW507" s="41"/>
      <c r="EX507" s="41"/>
      <c r="EY507" s="41"/>
      <c r="EZ507" s="41"/>
      <c r="FA507" s="41"/>
      <c r="FB507" s="41"/>
      <c r="FC507" s="41"/>
      <c r="FD507" s="41"/>
      <c r="FE507" s="41"/>
      <c r="FF507" s="41"/>
      <c r="FG507" s="41"/>
      <c r="FH507" s="41"/>
      <c r="FI507" s="41"/>
      <c r="FJ507" s="41"/>
      <c r="FK507" s="41"/>
      <c r="FL507" s="41"/>
      <c r="FM507" s="41"/>
      <c r="FN507" s="41"/>
      <c r="FO507" s="41"/>
      <c r="FP507" s="41"/>
      <c r="FQ507" s="41"/>
      <c r="FR507" s="41"/>
      <c r="FS507" s="41"/>
      <c r="FT507" s="41"/>
      <c r="FU507" s="41"/>
      <c r="FV507" s="41"/>
      <c r="FW507" s="41"/>
      <c r="FX507" s="41"/>
      <c r="FY507" s="41"/>
      <c r="FZ507" s="41"/>
      <c r="GA507" s="41"/>
      <c r="GB507" s="41"/>
      <c r="GC507" s="41"/>
      <c r="GD507" s="41"/>
      <c r="GE507" s="41"/>
      <c r="GF507" s="41"/>
      <c r="GG507" s="41"/>
      <c r="GH507" s="41"/>
      <c r="GI507" s="41"/>
      <c r="GJ507" s="41"/>
      <c r="GK507" s="41"/>
      <c r="GL507" s="41"/>
      <c r="GM507" s="41"/>
      <c r="GN507" s="41"/>
      <c r="GO507" s="41"/>
      <c r="GP507" s="41"/>
      <c r="GQ507" s="41"/>
      <c r="GR507" s="41"/>
      <c r="GS507" s="41"/>
      <c r="GT507" s="41"/>
      <c r="GU507" s="41"/>
      <c r="GV507" s="41"/>
      <c r="GW507" s="41"/>
      <c r="GX507" s="41"/>
      <c r="GY507" s="41"/>
      <c r="GZ507" s="41"/>
      <c r="HA507" s="41"/>
      <c r="HB507" s="41"/>
      <c r="HC507" s="41"/>
      <c r="HD507" s="41"/>
      <c r="HE507" s="41"/>
      <c r="HF507" s="41"/>
      <c r="HG507" s="41"/>
      <c r="HH507" s="41"/>
      <c r="HI507" s="41"/>
      <c r="HJ507" s="41"/>
      <c r="HK507" s="41"/>
      <c r="HL507" s="41"/>
      <c r="HM507" s="41"/>
      <c r="HN507" s="41"/>
      <c r="HO507" s="41"/>
      <c r="HP507" s="41"/>
    </row>
    <row r="508" spans="1:224" s="107" customFormat="1" ht="15" x14ac:dyDescent="0.2">
      <c r="A508" s="205" t="s">
        <v>1446</v>
      </c>
      <c r="B508" s="215" t="s">
        <v>1271</v>
      </c>
      <c r="C508" s="221"/>
      <c r="D508" s="230" t="s">
        <v>1272</v>
      </c>
      <c r="E508" s="234" t="s">
        <v>9</v>
      </c>
      <c r="F508" s="283">
        <v>259</v>
      </c>
      <c r="G508" s="241">
        <v>0.45</v>
      </c>
      <c r="H508" s="242">
        <v>0.52614000000000005</v>
      </c>
      <c r="I508" s="241">
        <v>0.16</v>
      </c>
      <c r="J508" s="242">
        <v>0.19731200000000002</v>
      </c>
      <c r="K508" s="241">
        <v>0</v>
      </c>
      <c r="L508" s="242">
        <v>0</v>
      </c>
      <c r="M508" s="243">
        <v>0.61</v>
      </c>
      <c r="N508" s="242">
        <v>0.72345200000000009</v>
      </c>
      <c r="O508" s="47">
        <v>157.99</v>
      </c>
      <c r="P508" s="49">
        <v>187.37406800000002</v>
      </c>
      <c r="Q508" s="302">
        <f t="shared" si="7"/>
        <v>5.2961036355341978E-5</v>
      </c>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c r="CT508" s="41"/>
      <c r="CU508" s="41"/>
      <c r="CV508" s="41"/>
      <c r="CW508" s="41"/>
      <c r="CX508" s="41"/>
      <c r="CY508" s="41"/>
      <c r="CZ508" s="41"/>
      <c r="DA508" s="41"/>
      <c r="DB508" s="41"/>
      <c r="DC508" s="41"/>
      <c r="DD508" s="41"/>
      <c r="DE508" s="41"/>
      <c r="DF508" s="41"/>
      <c r="DG508" s="41"/>
      <c r="DH508" s="41"/>
      <c r="DI508" s="41"/>
      <c r="DJ508" s="41"/>
      <c r="DK508" s="41"/>
      <c r="DL508" s="41"/>
      <c r="DM508" s="41"/>
      <c r="DN508" s="41"/>
      <c r="DO508" s="41"/>
      <c r="DP508" s="41"/>
      <c r="DQ508" s="41"/>
      <c r="DR508" s="41"/>
      <c r="DS508" s="41"/>
      <c r="DT508" s="41"/>
      <c r="DU508" s="41"/>
      <c r="DV508" s="41"/>
      <c r="DW508" s="41"/>
      <c r="DX508" s="41"/>
      <c r="DY508" s="41"/>
      <c r="DZ508" s="41"/>
      <c r="EA508" s="41"/>
      <c r="EB508" s="41"/>
      <c r="EC508" s="41"/>
      <c r="ED508" s="41"/>
      <c r="EE508" s="41"/>
      <c r="EF508" s="41"/>
      <c r="EG508" s="41"/>
      <c r="EH508" s="41"/>
      <c r="EI508" s="41"/>
      <c r="EJ508" s="41"/>
      <c r="EK508" s="41"/>
      <c r="EL508" s="41"/>
      <c r="EM508" s="41"/>
      <c r="EN508" s="41"/>
      <c r="EO508" s="41"/>
      <c r="EP508" s="41"/>
      <c r="EQ508" s="41"/>
      <c r="ER508" s="41"/>
      <c r="ES508" s="41"/>
      <c r="ET508" s="41"/>
      <c r="EU508" s="41"/>
      <c r="EV508" s="41"/>
      <c r="EW508" s="41"/>
      <c r="EX508" s="41"/>
      <c r="EY508" s="41"/>
      <c r="EZ508" s="41"/>
      <c r="FA508" s="41"/>
      <c r="FB508" s="41"/>
      <c r="FC508" s="41"/>
      <c r="FD508" s="41"/>
      <c r="FE508" s="41"/>
      <c r="FF508" s="41"/>
      <c r="FG508" s="41"/>
      <c r="FH508" s="41"/>
      <c r="FI508" s="41"/>
      <c r="FJ508" s="41"/>
      <c r="FK508" s="41"/>
      <c r="FL508" s="41"/>
      <c r="FM508" s="41"/>
      <c r="FN508" s="41"/>
      <c r="FO508" s="41"/>
      <c r="FP508" s="41"/>
      <c r="FQ508" s="41"/>
      <c r="FR508" s="41"/>
      <c r="FS508" s="41"/>
      <c r="FT508" s="41"/>
      <c r="FU508" s="41"/>
      <c r="FV508" s="41"/>
      <c r="FW508" s="41"/>
      <c r="FX508" s="41"/>
      <c r="FY508" s="41"/>
      <c r="FZ508" s="41"/>
      <c r="GA508" s="41"/>
      <c r="GB508" s="41"/>
      <c r="GC508" s="41"/>
      <c r="GD508" s="41"/>
      <c r="GE508" s="41"/>
      <c r="GF508" s="41"/>
      <c r="GG508" s="41"/>
      <c r="GH508" s="41"/>
      <c r="GI508" s="41"/>
      <c r="GJ508" s="41"/>
      <c r="GK508" s="41"/>
      <c r="GL508" s="41"/>
      <c r="GM508" s="41"/>
      <c r="GN508" s="41"/>
      <c r="GO508" s="41"/>
      <c r="GP508" s="41"/>
      <c r="GQ508" s="41"/>
      <c r="GR508" s="41"/>
      <c r="GS508" s="41"/>
      <c r="GT508" s="41"/>
      <c r="GU508" s="41"/>
      <c r="GV508" s="41"/>
      <c r="GW508" s="41"/>
      <c r="GX508" s="41"/>
      <c r="GY508" s="41"/>
      <c r="GZ508" s="41"/>
      <c r="HA508" s="41"/>
      <c r="HB508" s="41"/>
      <c r="HC508" s="41"/>
      <c r="HD508" s="41"/>
      <c r="HE508" s="41"/>
      <c r="HF508" s="41"/>
      <c r="HG508" s="41"/>
      <c r="HH508" s="41"/>
      <c r="HI508" s="41"/>
      <c r="HJ508" s="41"/>
      <c r="HK508" s="41"/>
      <c r="HL508" s="41"/>
      <c r="HM508" s="41"/>
      <c r="HN508" s="41"/>
      <c r="HO508" s="41"/>
      <c r="HP508" s="41"/>
    </row>
    <row r="509" spans="1:224" s="107" customFormat="1" ht="24" x14ac:dyDescent="0.2">
      <c r="A509" s="205" t="s">
        <v>1439</v>
      </c>
      <c r="B509" s="215" t="s">
        <v>1257</v>
      </c>
      <c r="C509" s="221"/>
      <c r="D509" s="230" t="s">
        <v>1258</v>
      </c>
      <c r="E509" s="234" t="s">
        <v>1046</v>
      </c>
      <c r="F509" s="283">
        <v>1</v>
      </c>
      <c r="G509" s="285">
        <v>117.75999999999999</v>
      </c>
      <c r="H509" s="242">
        <v>137.68499199999999</v>
      </c>
      <c r="I509" s="285">
        <v>39.760000000000005</v>
      </c>
      <c r="J509" s="242">
        <v>49.032032000000008</v>
      </c>
      <c r="K509" s="285">
        <v>0</v>
      </c>
      <c r="L509" s="242">
        <v>0</v>
      </c>
      <c r="M509" s="243">
        <v>157.51999999999998</v>
      </c>
      <c r="N509" s="242">
        <v>186.71702400000001</v>
      </c>
      <c r="O509" s="47">
        <v>157.51999999999998</v>
      </c>
      <c r="P509" s="49">
        <v>186.71702400000001</v>
      </c>
      <c r="Q509" s="302">
        <f t="shared" si="7"/>
        <v>5.277532372422666E-5</v>
      </c>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c r="CT509" s="41"/>
      <c r="CU509" s="41"/>
      <c r="CV509" s="41"/>
      <c r="CW509" s="41"/>
      <c r="CX509" s="41"/>
      <c r="CY509" s="41"/>
      <c r="CZ509" s="41"/>
      <c r="DA509" s="41"/>
      <c r="DB509" s="41"/>
      <c r="DC509" s="41"/>
      <c r="DD509" s="41"/>
      <c r="DE509" s="41"/>
      <c r="DF509" s="41"/>
      <c r="DG509" s="41"/>
      <c r="DH509" s="41"/>
      <c r="DI509" s="41"/>
      <c r="DJ509" s="41"/>
      <c r="DK509" s="41"/>
      <c r="DL509" s="41"/>
      <c r="DM509" s="41"/>
      <c r="DN509" s="41"/>
      <c r="DO509" s="41"/>
      <c r="DP509" s="41"/>
      <c r="DQ509" s="41"/>
      <c r="DR509" s="41"/>
      <c r="DS509" s="41"/>
      <c r="DT509" s="41"/>
      <c r="DU509" s="41"/>
      <c r="DV509" s="41"/>
      <c r="DW509" s="41"/>
      <c r="DX509" s="41"/>
      <c r="DY509" s="41"/>
      <c r="DZ509" s="41"/>
      <c r="EA509" s="41"/>
      <c r="EB509" s="41"/>
      <c r="EC509" s="41"/>
      <c r="ED509" s="41"/>
      <c r="EE509" s="41"/>
      <c r="EF509" s="41"/>
      <c r="EG509" s="41"/>
      <c r="EH509" s="41"/>
      <c r="EI509" s="41"/>
      <c r="EJ509" s="41"/>
      <c r="EK509" s="41"/>
      <c r="EL509" s="41"/>
      <c r="EM509" s="41"/>
      <c r="EN509" s="41"/>
      <c r="EO509" s="41"/>
      <c r="EP509" s="41"/>
      <c r="EQ509" s="41"/>
      <c r="ER509" s="41"/>
      <c r="ES509" s="41"/>
      <c r="ET509" s="41"/>
      <c r="EU509" s="41"/>
      <c r="EV509" s="41"/>
      <c r="EW509" s="41"/>
      <c r="EX509" s="41"/>
      <c r="EY509" s="41"/>
      <c r="EZ509" s="41"/>
      <c r="FA509" s="41"/>
      <c r="FB509" s="41"/>
      <c r="FC509" s="41"/>
      <c r="FD509" s="41"/>
      <c r="FE509" s="41"/>
      <c r="FF509" s="41"/>
      <c r="FG509" s="41"/>
      <c r="FH509" s="41"/>
      <c r="FI509" s="41"/>
      <c r="FJ509" s="41"/>
      <c r="FK509" s="41"/>
      <c r="FL509" s="41"/>
      <c r="FM509" s="41"/>
      <c r="FN509" s="41"/>
      <c r="FO509" s="41"/>
      <c r="FP509" s="41"/>
      <c r="FQ509" s="41"/>
      <c r="FR509" s="41"/>
      <c r="FS509" s="41"/>
      <c r="FT509" s="41"/>
      <c r="FU509" s="41"/>
      <c r="FV509" s="41"/>
      <c r="FW509" s="41"/>
      <c r="FX509" s="41"/>
      <c r="FY509" s="41"/>
      <c r="FZ509" s="41"/>
      <c r="GA509" s="41"/>
      <c r="GB509" s="41"/>
      <c r="GC509" s="41"/>
      <c r="GD509" s="41"/>
      <c r="GE509" s="41"/>
      <c r="GF509" s="41"/>
      <c r="GG509" s="41"/>
      <c r="GH509" s="41"/>
      <c r="GI509" s="41"/>
      <c r="GJ509" s="41"/>
      <c r="GK509" s="41"/>
      <c r="GL509" s="41"/>
      <c r="GM509" s="41"/>
      <c r="GN509" s="41"/>
      <c r="GO509" s="41"/>
      <c r="GP509" s="41"/>
      <c r="GQ509" s="41"/>
      <c r="GR509" s="41"/>
      <c r="GS509" s="41"/>
      <c r="GT509" s="41"/>
      <c r="GU509" s="41"/>
      <c r="GV509" s="41"/>
      <c r="GW509" s="41"/>
      <c r="GX509" s="41"/>
      <c r="GY509" s="41"/>
      <c r="GZ509" s="41"/>
      <c r="HA509" s="41"/>
      <c r="HB509" s="41"/>
      <c r="HC509" s="41"/>
      <c r="HD509" s="41"/>
      <c r="HE509" s="41"/>
      <c r="HF509" s="41"/>
      <c r="HG509" s="41"/>
      <c r="HH509" s="41"/>
      <c r="HI509" s="41"/>
      <c r="HJ509" s="41"/>
      <c r="HK509" s="41"/>
      <c r="HL509" s="41"/>
      <c r="HM509" s="41"/>
      <c r="HN509" s="41"/>
      <c r="HO509" s="41"/>
      <c r="HP509" s="41"/>
    </row>
    <row r="510" spans="1:224" s="107" customFormat="1" ht="24" x14ac:dyDescent="0.2">
      <c r="A510" s="201" t="s">
        <v>1745</v>
      </c>
      <c r="B510" s="213" t="s">
        <v>220</v>
      </c>
      <c r="C510" s="125" t="s">
        <v>221</v>
      </c>
      <c r="D510" s="229" t="s">
        <v>222</v>
      </c>
      <c r="E510" s="232" t="s">
        <v>180</v>
      </c>
      <c r="F510" s="126">
        <v>0.48249999999999998</v>
      </c>
      <c r="G510" s="47">
        <v>254.1986</v>
      </c>
      <c r="H510" s="47">
        <v>297.20900311999998</v>
      </c>
      <c r="I510" s="47">
        <v>62.7714</v>
      </c>
      <c r="J510" s="47">
        <v>77.409690480000009</v>
      </c>
      <c r="K510" s="47">
        <v>0</v>
      </c>
      <c r="L510" s="47">
        <v>0</v>
      </c>
      <c r="M510" s="48">
        <v>316.97000000000003</v>
      </c>
      <c r="N510" s="47">
        <v>374.61869359999997</v>
      </c>
      <c r="O510" s="47">
        <v>152.93802500000001</v>
      </c>
      <c r="P510" s="49">
        <v>180.75351966199997</v>
      </c>
      <c r="Q510" s="302">
        <f t="shared" si="7"/>
        <v>5.1089746987695222E-5</v>
      </c>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c r="CT510" s="41"/>
      <c r="CU510" s="41"/>
      <c r="CV510" s="41"/>
      <c r="CW510" s="41"/>
      <c r="CX510" s="41"/>
      <c r="CY510" s="41"/>
      <c r="CZ510" s="41"/>
      <c r="DA510" s="41"/>
      <c r="DB510" s="41"/>
      <c r="DC510" s="41"/>
      <c r="DD510" s="41"/>
      <c r="DE510" s="41"/>
      <c r="DF510" s="41"/>
      <c r="DG510" s="41"/>
      <c r="DH510" s="41"/>
      <c r="DI510" s="41"/>
      <c r="DJ510" s="41"/>
      <c r="DK510" s="41"/>
      <c r="DL510" s="41"/>
      <c r="DM510" s="41"/>
      <c r="DN510" s="41"/>
      <c r="DO510" s="41"/>
      <c r="DP510" s="41"/>
      <c r="DQ510" s="41"/>
      <c r="DR510" s="41"/>
      <c r="DS510" s="41"/>
      <c r="DT510" s="41"/>
      <c r="DU510" s="41"/>
      <c r="DV510" s="41"/>
      <c r="DW510" s="41"/>
      <c r="DX510" s="41"/>
      <c r="DY510" s="41"/>
      <c r="DZ510" s="41"/>
      <c r="EA510" s="41"/>
      <c r="EB510" s="41"/>
      <c r="EC510" s="41"/>
      <c r="ED510" s="41"/>
      <c r="EE510" s="41"/>
      <c r="EF510" s="41"/>
      <c r="EG510" s="41"/>
      <c r="EH510" s="41"/>
      <c r="EI510" s="41"/>
      <c r="EJ510" s="41"/>
      <c r="EK510" s="41"/>
      <c r="EL510" s="41"/>
      <c r="EM510" s="41"/>
      <c r="EN510" s="41"/>
      <c r="EO510" s="41"/>
      <c r="EP510" s="41"/>
      <c r="EQ510" s="41"/>
      <c r="ER510" s="41"/>
      <c r="ES510" s="41"/>
      <c r="ET510" s="41"/>
      <c r="EU510" s="41"/>
      <c r="EV510" s="41"/>
      <c r="EW510" s="41"/>
      <c r="EX510" s="41"/>
      <c r="EY510" s="41"/>
      <c r="EZ510" s="41"/>
      <c r="FA510" s="41"/>
      <c r="FB510" s="41"/>
      <c r="FC510" s="41"/>
      <c r="FD510" s="41"/>
      <c r="FE510" s="41"/>
      <c r="FF510" s="41"/>
      <c r="FG510" s="41"/>
      <c r="FH510" s="41"/>
      <c r="FI510" s="41"/>
      <c r="FJ510" s="41"/>
      <c r="FK510" s="41"/>
      <c r="FL510" s="41"/>
      <c r="FM510" s="41"/>
      <c r="FN510" s="41"/>
      <c r="FO510" s="41"/>
      <c r="FP510" s="41"/>
      <c r="FQ510" s="41"/>
      <c r="FR510" s="41"/>
      <c r="FS510" s="41"/>
      <c r="FT510" s="41"/>
      <c r="FU510" s="41"/>
      <c r="FV510" s="41"/>
      <c r="FW510" s="41"/>
      <c r="FX510" s="41"/>
      <c r="FY510" s="41"/>
      <c r="FZ510" s="41"/>
      <c r="GA510" s="41"/>
      <c r="GB510" s="41"/>
      <c r="GC510" s="41"/>
      <c r="GD510" s="41"/>
      <c r="GE510" s="41"/>
      <c r="GF510" s="41"/>
      <c r="GG510" s="41"/>
      <c r="GH510" s="41"/>
      <c r="GI510" s="41"/>
      <c r="GJ510" s="41"/>
      <c r="GK510" s="41"/>
      <c r="GL510" s="41"/>
      <c r="GM510" s="41"/>
      <c r="GN510" s="41"/>
      <c r="GO510" s="41"/>
      <c r="GP510" s="41"/>
      <c r="GQ510" s="41"/>
      <c r="GR510" s="41"/>
      <c r="GS510" s="41"/>
      <c r="GT510" s="41"/>
      <c r="GU510" s="41"/>
      <c r="GV510" s="41"/>
      <c r="GW510" s="41"/>
      <c r="GX510" s="41"/>
      <c r="GY510" s="41"/>
      <c r="GZ510" s="41"/>
      <c r="HA510" s="41"/>
      <c r="HB510" s="41"/>
      <c r="HC510" s="41"/>
      <c r="HD510" s="41"/>
      <c r="HE510" s="41"/>
      <c r="HF510" s="41"/>
      <c r="HG510" s="41"/>
      <c r="HH510" s="41"/>
      <c r="HI510" s="41"/>
      <c r="HJ510" s="41"/>
      <c r="HK510" s="41"/>
      <c r="HL510" s="41"/>
      <c r="HM510" s="41"/>
      <c r="HN510" s="41"/>
      <c r="HO510" s="41"/>
      <c r="HP510" s="41"/>
    </row>
    <row r="511" spans="1:224" s="107" customFormat="1" ht="24" x14ac:dyDescent="0.2">
      <c r="A511" s="205" t="s">
        <v>1376</v>
      </c>
      <c r="B511" s="215" t="s">
        <v>1118</v>
      </c>
      <c r="C511" s="221"/>
      <c r="D511" s="230" t="s">
        <v>1119</v>
      </c>
      <c r="E511" s="234" t="s">
        <v>42</v>
      </c>
      <c r="F511" s="283">
        <v>2</v>
      </c>
      <c r="G511" s="241">
        <v>48</v>
      </c>
      <c r="H511" s="242">
        <v>56.121600000000001</v>
      </c>
      <c r="I511" s="241">
        <v>26.509999999999998</v>
      </c>
      <c r="J511" s="242">
        <v>32.692132000000001</v>
      </c>
      <c r="K511" s="241">
        <v>0</v>
      </c>
      <c r="L511" s="242">
        <v>0</v>
      </c>
      <c r="M511" s="243">
        <v>74.509999999999991</v>
      </c>
      <c r="N511" s="242">
        <v>88.813732000000002</v>
      </c>
      <c r="O511" s="47">
        <v>149.01999999999998</v>
      </c>
      <c r="P511" s="49">
        <v>177.627464</v>
      </c>
      <c r="Q511" s="302">
        <f t="shared" si="7"/>
        <v>5.0206171425019159E-5</v>
      </c>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c r="CT511" s="41"/>
      <c r="CU511" s="41"/>
      <c r="CV511" s="41"/>
      <c r="CW511" s="41"/>
      <c r="CX511" s="41"/>
      <c r="CY511" s="41"/>
      <c r="CZ511" s="41"/>
      <c r="DA511" s="41"/>
      <c r="DB511" s="41"/>
      <c r="DC511" s="41"/>
      <c r="DD511" s="41"/>
      <c r="DE511" s="41"/>
      <c r="DF511" s="41"/>
      <c r="DG511" s="41"/>
      <c r="DH511" s="41"/>
      <c r="DI511" s="41"/>
      <c r="DJ511" s="41"/>
      <c r="DK511" s="41"/>
      <c r="DL511" s="41"/>
      <c r="DM511" s="41"/>
      <c r="DN511" s="41"/>
      <c r="DO511" s="41"/>
      <c r="DP511" s="41"/>
      <c r="DQ511" s="41"/>
      <c r="DR511" s="41"/>
      <c r="DS511" s="41"/>
      <c r="DT511" s="41"/>
      <c r="DU511" s="41"/>
      <c r="DV511" s="41"/>
      <c r="DW511" s="41"/>
      <c r="DX511" s="41"/>
      <c r="DY511" s="41"/>
      <c r="DZ511" s="41"/>
      <c r="EA511" s="41"/>
      <c r="EB511" s="41"/>
      <c r="EC511" s="41"/>
      <c r="ED511" s="41"/>
      <c r="EE511" s="41"/>
      <c r="EF511" s="41"/>
      <c r="EG511" s="41"/>
      <c r="EH511" s="41"/>
      <c r="EI511" s="41"/>
      <c r="EJ511" s="41"/>
      <c r="EK511" s="41"/>
      <c r="EL511" s="41"/>
      <c r="EM511" s="41"/>
      <c r="EN511" s="41"/>
      <c r="EO511" s="41"/>
      <c r="EP511" s="41"/>
      <c r="EQ511" s="41"/>
      <c r="ER511" s="41"/>
      <c r="ES511" s="41"/>
      <c r="ET511" s="41"/>
      <c r="EU511" s="41"/>
      <c r="EV511" s="41"/>
      <c r="EW511" s="41"/>
      <c r="EX511" s="41"/>
      <c r="EY511" s="41"/>
      <c r="EZ511" s="41"/>
      <c r="FA511" s="41"/>
      <c r="FB511" s="41"/>
      <c r="FC511" s="41"/>
      <c r="FD511" s="41"/>
      <c r="FE511" s="41"/>
      <c r="FF511" s="41"/>
      <c r="FG511" s="41"/>
      <c r="FH511" s="41"/>
      <c r="FI511" s="41"/>
      <c r="FJ511" s="41"/>
      <c r="FK511" s="41"/>
      <c r="FL511" s="41"/>
      <c r="FM511" s="41"/>
      <c r="FN511" s="41"/>
      <c r="FO511" s="41"/>
      <c r="FP511" s="41"/>
      <c r="FQ511" s="41"/>
      <c r="FR511" s="41"/>
      <c r="FS511" s="41"/>
      <c r="FT511" s="41"/>
      <c r="FU511" s="41"/>
      <c r="FV511" s="41"/>
      <c r="FW511" s="41"/>
      <c r="FX511" s="41"/>
      <c r="FY511" s="41"/>
      <c r="FZ511" s="41"/>
      <c r="GA511" s="41"/>
      <c r="GB511" s="41"/>
      <c r="GC511" s="41"/>
      <c r="GD511" s="41"/>
      <c r="GE511" s="41"/>
      <c r="GF511" s="41"/>
      <c r="GG511" s="41"/>
      <c r="GH511" s="41"/>
      <c r="GI511" s="41"/>
      <c r="GJ511" s="41"/>
      <c r="GK511" s="41"/>
      <c r="GL511" s="41"/>
      <c r="GM511" s="41"/>
      <c r="GN511" s="41"/>
      <c r="GO511" s="41"/>
      <c r="GP511" s="41"/>
      <c r="GQ511" s="41"/>
      <c r="GR511" s="41"/>
      <c r="GS511" s="41"/>
      <c r="GT511" s="41"/>
      <c r="GU511" s="41"/>
      <c r="GV511" s="41"/>
      <c r="GW511" s="41"/>
      <c r="GX511" s="41"/>
      <c r="GY511" s="41"/>
      <c r="GZ511" s="41"/>
      <c r="HA511" s="41"/>
      <c r="HB511" s="41"/>
      <c r="HC511" s="41"/>
      <c r="HD511" s="41"/>
      <c r="HE511" s="41"/>
      <c r="HF511" s="41"/>
      <c r="HG511" s="41"/>
      <c r="HH511" s="41"/>
      <c r="HI511" s="41"/>
      <c r="HJ511" s="41"/>
      <c r="HK511" s="41"/>
      <c r="HL511" s="41"/>
      <c r="HM511" s="41"/>
      <c r="HN511" s="41"/>
      <c r="HO511" s="41"/>
      <c r="HP511" s="41"/>
    </row>
    <row r="512" spans="1:224" s="107" customFormat="1" ht="24" x14ac:dyDescent="0.2">
      <c r="A512" s="201" t="s">
        <v>1702</v>
      </c>
      <c r="B512" s="212" t="s">
        <v>585</v>
      </c>
      <c r="C512" s="125" t="s">
        <v>1586</v>
      </c>
      <c r="D512" s="229" t="s">
        <v>586</v>
      </c>
      <c r="E512" s="232" t="s">
        <v>1587</v>
      </c>
      <c r="F512" s="126">
        <v>12.968027210884355</v>
      </c>
      <c r="G512" s="47">
        <v>10.239999999999998</v>
      </c>
      <c r="H512" s="47">
        <v>11.972607999999997</v>
      </c>
      <c r="I512" s="47">
        <v>1.25</v>
      </c>
      <c r="J512" s="47">
        <v>1.5415000000000001</v>
      </c>
      <c r="K512" s="47">
        <v>0</v>
      </c>
      <c r="L512" s="47">
        <v>0</v>
      </c>
      <c r="M512" s="48">
        <v>11.489999999999998</v>
      </c>
      <c r="N512" s="47">
        <v>13.514107999999997</v>
      </c>
      <c r="O512" s="47">
        <v>149.00263265306123</v>
      </c>
      <c r="P512" s="49">
        <v>175.25132027482991</v>
      </c>
      <c r="Q512" s="302">
        <f t="shared" si="7"/>
        <v>4.9534557494887423E-5</v>
      </c>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c r="CT512" s="41"/>
      <c r="CU512" s="41"/>
      <c r="CV512" s="41"/>
      <c r="CW512" s="41"/>
      <c r="CX512" s="41"/>
      <c r="CY512" s="41"/>
      <c r="CZ512" s="41"/>
      <c r="DA512" s="41"/>
      <c r="DB512" s="41"/>
      <c r="DC512" s="41"/>
      <c r="DD512" s="41"/>
      <c r="DE512" s="41"/>
      <c r="DF512" s="41"/>
      <c r="DG512" s="41"/>
      <c r="DH512" s="41"/>
      <c r="DI512" s="41"/>
      <c r="DJ512" s="41"/>
      <c r="DK512" s="41"/>
      <c r="DL512" s="41"/>
      <c r="DM512" s="41"/>
      <c r="DN512" s="41"/>
      <c r="DO512" s="41"/>
      <c r="DP512" s="41"/>
      <c r="DQ512" s="41"/>
      <c r="DR512" s="41"/>
      <c r="DS512" s="41"/>
      <c r="DT512" s="41"/>
      <c r="DU512" s="41"/>
      <c r="DV512" s="41"/>
      <c r="DW512" s="41"/>
      <c r="DX512" s="41"/>
      <c r="DY512" s="41"/>
      <c r="DZ512" s="41"/>
      <c r="EA512" s="41"/>
      <c r="EB512" s="41"/>
      <c r="EC512" s="41"/>
      <c r="ED512" s="41"/>
      <c r="EE512" s="41"/>
      <c r="EF512" s="41"/>
      <c r="EG512" s="41"/>
      <c r="EH512" s="41"/>
      <c r="EI512" s="41"/>
      <c r="EJ512" s="41"/>
      <c r="EK512" s="41"/>
      <c r="EL512" s="41"/>
      <c r="EM512" s="41"/>
      <c r="EN512" s="41"/>
      <c r="EO512" s="41"/>
      <c r="EP512" s="41"/>
      <c r="EQ512" s="41"/>
      <c r="ER512" s="41"/>
      <c r="ES512" s="41"/>
      <c r="ET512" s="41"/>
      <c r="EU512" s="41"/>
      <c r="EV512" s="41"/>
      <c r="EW512" s="41"/>
      <c r="EX512" s="41"/>
      <c r="EY512" s="41"/>
      <c r="EZ512" s="41"/>
      <c r="FA512" s="41"/>
      <c r="FB512" s="41"/>
      <c r="FC512" s="41"/>
      <c r="FD512" s="41"/>
      <c r="FE512" s="41"/>
      <c r="FF512" s="41"/>
      <c r="FG512" s="41"/>
      <c r="FH512" s="41"/>
      <c r="FI512" s="41"/>
      <c r="FJ512" s="41"/>
      <c r="FK512" s="41"/>
      <c r="FL512" s="41"/>
      <c r="FM512" s="41"/>
      <c r="FN512" s="41"/>
      <c r="FO512" s="41"/>
      <c r="FP512" s="41"/>
      <c r="FQ512" s="41"/>
      <c r="FR512" s="41"/>
      <c r="FS512" s="41"/>
      <c r="FT512" s="41"/>
      <c r="FU512" s="41"/>
      <c r="FV512" s="41"/>
      <c r="FW512" s="41"/>
      <c r="FX512" s="41"/>
      <c r="FY512" s="41"/>
      <c r="FZ512" s="41"/>
      <c r="GA512" s="41"/>
      <c r="GB512" s="41"/>
      <c r="GC512" s="41"/>
      <c r="GD512" s="41"/>
      <c r="GE512" s="41"/>
      <c r="GF512" s="41"/>
      <c r="GG512" s="41"/>
      <c r="GH512" s="41"/>
      <c r="GI512" s="41"/>
      <c r="GJ512" s="41"/>
      <c r="GK512" s="41"/>
      <c r="GL512" s="41"/>
      <c r="GM512" s="41"/>
      <c r="GN512" s="41"/>
      <c r="GO512" s="41"/>
      <c r="GP512" s="41"/>
      <c r="GQ512" s="41"/>
      <c r="GR512" s="41"/>
      <c r="GS512" s="41"/>
      <c r="GT512" s="41"/>
      <c r="GU512" s="41"/>
      <c r="GV512" s="41"/>
      <c r="GW512" s="41"/>
      <c r="GX512" s="41"/>
      <c r="GY512" s="41"/>
      <c r="GZ512" s="41"/>
      <c r="HA512" s="41"/>
      <c r="HB512" s="41"/>
      <c r="HC512" s="41"/>
      <c r="HD512" s="41"/>
      <c r="HE512" s="41"/>
      <c r="HF512" s="41"/>
      <c r="HG512" s="41"/>
      <c r="HH512" s="41"/>
      <c r="HI512" s="41"/>
      <c r="HJ512" s="41"/>
      <c r="HK512" s="41"/>
      <c r="HL512" s="41"/>
      <c r="HM512" s="41"/>
      <c r="HN512" s="41"/>
      <c r="HO512" s="41"/>
      <c r="HP512" s="41"/>
    </row>
    <row r="513" spans="1:224" s="107" customFormat="1" ht="24" x14ac:dyDescent="0.2">
      <c r="A513" s="201" t="s">
        <v>1669</v>
      </c>
      <c r="B513" s="216" t="s">
        <v>1538</v>
      </c>
      <c r="C513" s="216"/>
      <c r="D513" s="231" t="s">
        <v>1539</v>
      </c>
      <c r="E513" s="216" t="s">
        <v>9</v>
      </c>
      <c r="F513" s="126">
        <v>6</v>
      </c>
      <c r="G513" s="47">
        <v>11.448</v>
      </c>
      <c r="H513" s="47">
        <v>13.385001600000001</v>
      </c>
      <c r="I513" s="47">
        <v>12.492000000000001</v>
      </c>
      <c r="J513" s="47">
        <v>15.405134400000001</v>
      </c>
      <c r="K513" s="47">
        <v>0</v>
      </c>
      <c r="L513" s="47">
        <v>0</v>
      </c>
      <c r="M513" s="48">
        <v>23.94</v>
      </c>
      <c r="N513" s="47">
        <v>28.790136000000004</v>
      </c>
      <c r="O513" s="47">
        <v>143.64000000000001</v>
      </c>
      <c r="P513" s="49">
        <v>172.74081600000002</v>
      </c>
      <c r="Q513" s="302">
        <f t="shared" si="7"/>
        <v>4.8824966730334522E-5</v>
      </c>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c r="CT513" s="41"/>
      <c r="CU513" s="41"/>
      <c r="CV513" s="41"/>
      <c r="CW513" s="41"/>
      <c r="CX513" s="41"/>
      <c r="CY513" s="41"/>
      <c r="CZ513" s="41"/>
      <c r="DA513" s="41"/>
      <c r="DB513" s="41"/>
      <c r="DC513" s="41"/>
      <c r="DD513" s="41"/>
      <c r="DE513" s="41"/>
      <c r="DF513" s="41"/>
      <c r="DG513" s="41"/>
      <c r="DH513" s="41"/>
      <c r="DI513" s="41"/>
      <c r="DJ513" s="41"/>
      <c r="DK513" s="41"/>
      <c r="DL513" s="41"/>
      <c r="DM513" s="41"/>
      <c r="DN513" s="41"/>
      <c r="DO513" s="41"/>
      <c r="DP513" s="41"/>
      <c r="DQ513" s="41"/>
      <c r="DR513" s="41"/>
      <c r="DS513" s="41"/>
      <c r="DT513" s="41"/>
      <c r="DU513" s="41"/>
      <c r="DV513" s="41"/>
      <c r="DW513" s="41"/>
      <c r="DX513" s="41"/>
      <c r="DY513" s="41"/>
      <c r="DZ513" s="41"/>
      <c r="EA513" s="41"/>
      <c r="EB513" s="41"/>
      <c r="EC513" s="41"/>
      <c r="ED513" s="41"/>
      <c r="EE513" s="41"/>
      <c r="EF513" s="41"/>
      <c r="EG513" s="41"/>
      <c r="EH513" s="41"/>
      <c r="EI513" s="41"/>
      <c r="EJ513" s="41"/>
      <c r="EK513" s="41"/>
      <c r="EL513" s="41"/>
      <c r="EM513" s="41"/>
      <c r="EN513" s="41"/>
      <c r="EO513" s="41"/>
      <c r="EP513" s="41"/>
      <c r="EQ513" s="41"/>
      <c r="ER513" s="41"/>
      <c r="ES513" s="41"/>
      <c r="ET513" s="41"/>
      <c r="EU513" s="41"/>
      <c r="EV513" s="41"/>
      <c r="EW513" s="41"/>
      <c r="EX513" s="41"/>
      <c r="EY513" s="41"/>
      <c r="EZ513" s="41"/>
      <c r="FA513" s="41"/>
      <c r="FB513" s="41"/>
      <c r="FC513" s="41"/>
      <c r="FD513" s="41"/>
      <c r="FE513" s="41"/>
      <c r="FF513" s="41"/>
      <c r="FG513" s="41"/>
      <c r="FH513" s="41"/>
      <c r="FI513" s="41"/>
      <c r="FJ513" s="41"/>
      <c r="FK513" s="41"/>
      <c r="FL513" s="41"/>
      <c r="FM513" s="41"/>
      <c r="FN513" s="41"/>
      <c r="FO513" s="41"/>
      <c r="FP513" s="41"/>
      <c r="FQ513" s="41"/>
      <c r="FR513" s="41"/>
      <c r="FS513" s="41"/>
      <c r="FT513" s="41"/>
      <c r="FU513" s="41"/>
      <c r="FV513" s="41"/>
      <c r="FW513" s="41"/>
      <c r="FX513" s="41"/>
      <c r="FY513" s="41"/>
      <c r="FZ513" s="41"/>
      <c r="GA513" s="41"/>
      <c r="GB513" s="41"/>
      <c r="GC513" s="41"/>
      <c r="GD513" s="41"/>
      <c r="GE513" s="41"/>
      <c r="GF513" s="41"/>
      <c r="GG513" s="41"/>
      <c r="GH513" s="41"/>
      <c r="GI513" s="41"/>
      <c r="GJ513" s="41"/>
      <c r="GK513" s="41"/>
      <c r="GL513" s="41"/>
      <c r="GM513" s="41"/>
      <c r="GN513" s="41"/>
      <c r="GO513" s="41"/>
      <c r="GP513" s="41"/>
      <c r="GQ513" s="41"/>
      <c r="GR513" s="41"/>
      <c r="GS513" s="41"/>
      <c r="GT513" s="41"/>
      <c r="GU513" s="41"/>
      <c r="GV513" s="41"/>
      <c r="GW513" s="41"/>
      <c r="GX513" s="41"/>
      <c r="GY513" s="41"/>
      <c r="GZ513" s="41"/>
      <c r="HA513" s="41"/>
      <c r="HB513" s="41"/>
      <c r="HC513" s="41"/>
      <c r="HD513" s="41"/>
      <c r="HE513" s="41"/>
      <c r="HF513" s="41"/>
      <c r="HG513" s="41"/>
      <c r="HH513" s="41"/>
      <c r="HI513" s="41"/>
      <c r="HJ513" s="41"/>
      <c r="HK513" s="41"/>
      <c r="HL513" s="41"/>
      <c r="HM513" s="41"/>
      <c r="HN513" s="41"/>
      <c r="HO513" s="41"/>
      <c r="HP513" s="41"/>
    </row>
    <row r="514" spans="1:224" s="107" customFormat="1" ht="36" x14ac:dyDescent="0.2">
      <c r="A514" s="117" t="s">
        <v>1611</v>
      </c>
      <c r="B514" s="118" t="s">
        <v>1022</v>
      </c>
      <c r="C514" s="119"/>
      <c r="D514" s="123" t="s">
        <v>1716</v>
      </c>
      <c r="E514" s="119" t="s">
        <v>42</v>
      </c>
      <c r="F514" s="122">
        <v>1</v>
      </c>
      <c r="G514" s="235">
        <v>102.48</v>
      </c>
      <c r="H514" s="47">
        <v>119.81961600000001</v>
      </c>
      <c r="I514" s="235">
        <v>39.150000000000006</v>
      </c>
      <c r="J514" s="47">
        <v>48.279780000000009</v>
      </c>
      <c r="K514" s="235">
        <v>0</v>
      </c>
      <c r="L514" s="47">
        <v>0</v>
      </c>
      <c r="M514" s="48">
        <v>141.63</v>
      </c>
      <c r="N514" s="47">
        <v>168.09939600000001</v>
      </c>
      <c r="O514" s="47">
        <v>141.63</v>
      </c>
      <c r="P514" s="49">
        <v>168.09939600000001</v>
      </c>
      <c r="Q514" s="302">
        <f t="shared" si="7"/>
        <v>4.7513075410558024E-5</v>
      </c>
      <c r="R514" s="106"/>
      <c r="S514" s="106"/>
      <c r="T514" s="106"/>
      <c r="U514" s="106"/>
      <c r="V514" s="106"/>
      <c r="W514" s="106"/>
      <c r="X514" s="106"/>
    </row>
    <row r="515" spans="1:224" s="107" customFormat="1" ht="36" x14ac:dyDescent="0.2">
      <c r="A515" s="201" t="s">
        <v>1645</v>
      </c>
      <c r="B515" s="213" t="s">
        <v>837</v>
      </c>
      <c r="C515" s="216" t="s">
        <v>838</v>
      </c>
      <c r="D515" s="288" t="s">
        <v>839</v>
      </c>
      <c r="E515" s="216" t="s">
        <v>42</v>
      </c>
      <c r="F515" s="126">
        <v>2</v>
      </c>
      <c r="G515" s="47">
        <v>55.68</v>
      </c>
      <c r="H515" s="47">
        <v>65.101056</v>
      </c>
      <c r="I515" s="47">
        <v>13.29</v>
      </c>
      <c r="J515" s="47">
        <v>16.389227999999999</v>
      </c>
      <c r="K515" s="47">
        <v>0</v>
      </c>
      <c r="L515" s="47">
        <v>0</v>
      </c>
      <c r="M515" s="48">
        <v>68.97</v>
      </c>
      <c r="N515" s="47">
        <v>81.490284000000003</v>
      </c>
      <c r="O515" s="47">
        <v>137.94</v>
      </c>
      <c r="P515" s="49">
        <v>162.98056800000001</v>
      </c>
      <c r="Q515" s="302">
        <f t="shared" si="7"/>
        <v>4.6066245341176475E-5</v>
      </c>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c r="CT515" s="41"/>
      <c r="CU515" s="41"/>
      <c r="CV515" s="41"/>
      <c r="CW515" s="41"/>
      <c r="CX515" s="41"/>
      <c r="CY515" s="41"/>
      <c r="CZ515" s="41"/>
      <c r="DA515" s="41"/>
      <c r="DB515" s="41"/>
      <c r="DC515" s="41"/>
      <c r="DD515" s="41"/>
      <c r="DE515" s="41"/>
      <c r="DF515" s="41"/>
      <c r="DG515" s="41"/>
      <c r="DH515" s="41"/>
      <c r="DI515" s="41"/>
      <c r="DJ515" s="41"/>
      <c r="DK515" s="41"/>
      <c r="DL515" s="41"/>
      <c r="DM515" s="41"/>
      <c r="DN515" s="41"/>
      <c r="DO515" s="41"/>
      <c r="DP515" s="41"/>
      <c r="DQ515" s="41"/>
      <c r="DR515" s="41"/>
      <c r="DS515" s="41"/>
      <c r="DT515" s="41"/>
      <c r="DU515" s="41"/>
      <c r="DV515" s="41"/>
      <c r="DW515" s="41"/>
      <c r="DX515" s="41"/>
      <c r="DY515" s="41"/>
      <c r="DZ515" s="41"/>
      <c r="EA515" s="41"/>
      <c r="EB515" s="41"/>
      <c r="EC515" s="41"/>
      <c r="ED515" s="41"/>
      <c r="EE515" s="41"/>
      <c r="EF515" s="41"/>
      <c r="EG515" s="41"/>
      <c r="EH515" s="41"/>
      <c r="EI515" s="41"/>
      <c r="EJ515" s="41"/>
      <c r="EK515" s="41"/>
      <c r="EL515" s="41"/>
      <c r="EM515" s="41"/>
      <c r="EN515" s="41"/>
      <c r="EO515" s="41"/>
      <c r="EP515" s="41"/>
      <c r="EQ515" s="41"/>
      <c r="ER515" s="41"/>
      <c r="ES515" s="41"/>
      <c r="ET515" s="41"/>
      <c r="EU515" s="41"/>
      <c r="EV515" s="41"/>
      <c r="EW515" s="41"/>
      <c r="EX515" s="41"/>
      <c r="EY515" s="41"/>
      <c r="EZ515" s="41"/>
      <c r="FA515" s="41"/>
      <c r="FB515" s="41"/>
      <c r="FC515" s="41"/>
      <c r="FD515" s="41"/>
      <c r="FE515" s="41"/>
      <c r="FF515" s="41"/>
      <c r="FG515" s="41"/>
      <c r="FH515" s="41"/>
      <c r="FI515" s="41"/>
      <c r="FJ515" s="41"/>
      <c r="FK515" s="41"/>
      <c r="FL515" s="41"/>
      <c r="FM515" s="41"/>
      <c r="FN515" s="41"/>
      <c r="FO515" s="41"/>
      <c r="FP515" s="41"/>
      <c r="FQ515" s="41"/>
      <c r="FR515" s="41"/>
      <c r="FS515" s="41"/>
      <c r="FT515" s="41"/>
      <c r="FU515" s="41"/>
      <c r="FV515" s="41"/>
      <c r="FW515" s="41"/>
      <c r="FX515" s="41"/>
      <c r="FY515" s="41"/>
      <c r="FZ515" s="41"/>
      <c r="GA515" s="41"/>
      <c r="GB515" s="41"/>
      <c r="GC515" s="41"/>
      <c r="GD515" s="41"/>
      <c r="GE515" s="41"/>
      <c r="GF515" s="41"/>
      <c r="GG515" s="41"/>
      <c r="GH515" s="41"/>
      <c r="GI515" s="41"/>
      <c r="GJ515" s="41"/>
      <c r="GK515" s="41"/>
      <c r="GL515" s="41"/>
      <c r="GM515" s="41"/>
      <c r="GN515" s="41"/>
      <c r="GO515" s="41"/>
      <c r="GP515" s="41"/>
      <c r="GQ515" s="41"/>
      <c r="GR515" s="41"/>
      <c r="GS515" s="41"/>
      <c r="GT515" s="41"/>
      <c r="GU515" s="41"/>
      <c r="GV515" s="41"/>
      <c r="GW515" s="41"/>
      <c r="GX515" s="41"/>
      <c r="GY515" s="41"/>
      <c r="GZ515" s="41"/>
      <c r="HA515" s="41"/>
      <c r="HB515" s="41"/>
      <c r="HC515" s="41"/>
      <c r="HD515" s="41"/>
      <c r="HE515" s="41"/>
      <c r="HF515" s="41"/>
      <c r="HG515" s="41"/>
      <c r="HH515" s="41"/>
      <c r="HI515" s="41"/>
      <c r="HJ515" s="41"/>
      <c r="HK515" s="41"/>
      <c r="HL515" s="41"/>
      <c r="HM515" s="41"/>
      <c r="HN515" s="41"/>
      <c r="HO515" s="41"/>
      <c r="HP515" s="41"/>
    </row>
    <row r="516" spans="1:224" s="107" customFormat="1" ht="24" x14ac:dyDescent="0.2">
      <c r="A516" s="205" t="s">
        <v>1385</v>
      </c>
      <c r="B516" s="215" t="s">
        <v>1134</v>
      </c>
      <c r="C516" s="221"/>
      <c r="D516" s="230" t="s">
        <v>1135</v>
      </c>
      <c r="E516" s="234" t="s">
        <v>42</v>
      </c>
      <c r="F516" s="283">
        <v>5</v>
      </c>
      <c r="G516" s="285">
        <v>17.599999999999998</v>
      </c>
      <c r="H516" s="242">
        <v>20.577919999999999</v>
      </c>
      <c r="I516" s="285">
        <v>9.09</v>
      </c>
      <c r="J516" s="242">
        <v>11.209788</v>
      </c>
      <c r="K516" s="285">
        <v>0</v>
      </c>
      <c r="L516" s="242">
        <v>0</v>
      </c>
      <c r="M516" s="243">
        <v>26.689999999999998</v>
      </c>
      <c r="N516" s="242">
        <v>31.787707999999999</v>
      </c>
      <c r="O516" s="47">
        <v>133.44999999999999</v>
      </c>
      <c r="P516" s="49">
        <v>158.93853999999999</v>
      </c>
      <c r="Q516" s="302">
        <f t="shared" si="7"/>
        <v>4.4923771389779367E-5</v>
      </c>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c r="CT516" s="41"/>
      <c r="CU516" s="41"/>
      <c r="CV516" s="41"/>
      <c r="CW516" s="41"/>
      <c r="CX516" s="41"/>
      <c r="CY516" s="41"/>
      <c r="CZ516" s="41"/>
      <c r="DA516" s="41"/>
      <c r="DB516" s="41"/>
      <c r="DC516" s="41"/>
      <c r="DD516" s="41"/>
      <c r="DE516" s="41"/>
      <c r="DF516" s="41"/>
      <c r="DG516" s="41"/>
      <c r="DH516" s="41"/>
      <c r="DI516" s="41"/>
      <c r="DJ516" s="41"/>
      <c r="DK516" s="41"/>
      <c r="DL516" s="41"/>
      <c r="DM516" s="41"/>
      <c r="DN516" s="41"/>
      <c r="DO516" s="41"/>
      <c r="DP516" s="41"/>
      <c r="DQ516" s="41"/>
      <c r="DR516" s="41"/>
      <c r="DS516" s="41"/>
      <c r="DT516" s="41"/>
      <c r="DU516" s="41"/>
      <c r="DV516" s="41"/>
      <c r="DW516" s="41"/>
      <c r="DX516" s="41"/>
      <c r="DY516" s="41"/>
      <c r="DZ516" s="41"/>
      <c r="EA516" s="41"/>
      <c r="EB516" s="41"/>
      <c r="EC516" s="41"/>
      <c r="ED516" s="41"/>
      <c r="EE516" s="41"/>
      <c r="EF516" s="41"/>
      <c r="EG516" s="41"/>
      <c r="EH516" s="41"/>
      <c r="EI516" s="41"/>
      <c r="EJ516" s="41"/>
      <c r="EK516" s="41"/>
      <c r="EL516" s="41"/>
      <c r="EM516" s="41"/>
      <c r="EN516" s="41"/>
      <c r="EO516" s="41"/>
      <c r="EP516" s="41"/>
      <c r="EQ516" s="41"/>
      <c r="ER516" s="41"/>
      <c r="ES516" s="41"/>
      <c r="ET516" s="41"/>
      <c r="EU516" s="41"/>
      <c r="EV516" s="41"/>
      <c r="EW516" s="41"/>
      <c r="EX516" s="41"/>
      <c r="EY516" s="41"/>
      <c r="EZ516" s="41"/>
      <c r="FA516" s="41"/>
      <c r="FB516" s="41"/>
      <c r="FC516" s="41"/>
      <c r="FD516" s="41"/>
      <c r="FE516" s="41"/>
      <c r="FF516" s="41"/>
      <c r="FG516" s="41"/>
      <c r="FH516" s="41"/>
      <c r="FI516" s="41"/>
      <c r="FJ516" s="41"/>
      <c r="FK516" s="41"/>
      <c r="FL516" s="41"/>
      <c r="FM516" s="41"/>
      <c r="FN516" s="41"/>
      <c r="FO516" s="41"/>
      <c r="FP516" s="41"/>
      <c r="FQ516" s="41"/>
      <c r="FR516" s="41"/>
      <c r="FS516" s="41"/>
      <c r="FT516" s="41"/>
      <c r="FU516" s="41"/>
      <c r="FV516" s="41"/>
      <c r="FW516" s="41"/>
      <c r="FX516" s="41"/>
      <c r="FY516" s="41"/>
      <c r="FZ516" s="41"/>
      <c r="GA516" s="41"/>
      <c r="GB516" s="41"/>
      <c r="GC516" s="41"/>
      <c r="GD516" s="41"/>
      <c r="GE516" s="41"/>
      <c r="GF516" s="41"/>
      <c r="GG516" s="41"/>
      <c r="GH516" s="41"/>
      <c r="GI516" s="41"/>
      <c r="GJ516" s="41"/>
      <c r="GK516" s="41"/>
      <c r="GL516" s="41"/>
      <c r="GM516" s="41"/>
      <c r="GN516" s="41"/>
      <c r="GO516" s="41"/>
      <c r="GP516" s="41"/>
      <c r="GQ516" s="41"/>
      <c r="GR516" s="41"/>
      <c r="GS516" s="41"/>
      <c r="GT516" s="41"/>
      <c r="GU516" s="41"/>
      <c r="GV516" s="41"/>
      <c r="GW516" s="41"/>
      <c r="GX516" s="41"/>
      <c r="GY516" s="41"/>
      <c r="GZ516" s="41"/>
      <c r="HA516" s="41"/>
      <c r="HB516" s="41"/>
      <c r="HC516" s="41"/>
      <c r="HD516" s="41"/>
      <c r="HE516" s="41"/>
      <c r="HF516" s="41"/>
      <c r="HG516" s="41"/>
      <c r="HH516" s="41"/>
      <c r="HI516" s="41"/>
      <c r="HJ516" s="41"/>
      <c r="HK516" s="41"/>
      <c r="HL516" s="41"/>
      <c r="HM516" s="41"/>
      <c r="HN516" s="41"/>
      <c r="HO516" s="41"/>
      <c r="HP516" s="41"/>
    </row>
    <row r="517" spans="1:224" s="107" customFormat="1" ht="36" x14ac:dyDescent="0.2">
      <c r="A517" s="117" t="s">
        <v>1604</v>
      </c>
      <c r="B517" s="118" t="s">
        <v>906</v>
      </c>
      <c r="C517" s="119"/>
      <c r="D517" s="120" t="s">
        <v>1465</v>
      </c>
      <c r="E517" s="119" t="s">
        <v>42</v>
      </c>
      <c r="F517" s="122">
        <v>3</v>
      </c>
      <c r="G517" s="235">
        <v>37.840000000000003</v>
      </c>
      <c r="H517" s="47">
        <v>44.242528000000007</v>
      </c>
      <c r="I517" s="235">
        <v>6.0299999999999994</v>
      </c>
      <c r="J517" s="47">
        <v>7.4361959999999998</v>
      </c>
      <c r="K517" s="235">
        <v>0</v>
      </c>
      <c r="L517" s="47">
        <v>0</v>
      </c>
      <c r="M517" s="48">
        <v>43.870000000000005</v>
      </c>
      <c r="N517" s="47">
        <v>51.67872400000001</v>
      </c>
      <c r="O517" s="47">
        <v>131.61000000000001</v>
      </c>
      <c r="P517" s="49">
        <v>155.03617200000002</v>
      </c>
      <c r="Q517" s="302">
        <f t="shared" si="7"/>
        <v>4.3820772155542099E-5</v>
      </c>
      <c r="R517" s="106"/>
      <c r="S517" s="106"/>
      <c r="T517" s="106"/>
      <c r="U517" s="106"/>
      <c r="V517" s="106"/>
      <c r="W517" s="106"/>
      <c r="X517" s="106"/>
    </row>
    <row r="518" spans="1:224" s="107" customFormat="1" ht="48" x14ac:dyDescent="0.2">
      <c r="A518" s="205" t="s">
        <v>1444</v>
      </c>
      <c r="B518" s="215" t="s">
        <v>1267</v>
      </c>
      <c r="C518" s="221"/>
      <c r="D518" s="230" t="s">
        <v>1268</v>
      </c>
      <c r="E518" s="234" t="s">
        <v>1046</v>
      </c>
      <c r="F518" s="283">
        <v>5</v>
      </c>
      <c r="G518" s="241">
        <v>14.96</v>
      </c>
      <c r="H518" s="242">
        <v>17.491232</v>
      </c>
      <c r="I518" s="241">
        <v>10.9</v>
      </c>
      <c r="J518" s="242">
        <v>13.441880000000001</v>
      </c>
      <c r="K518" s="241">
        <v>0</v>
      </c>
      <c r="L518" s="242">
        <v>0</v>
      </c>
      <c r="M518" s="243">
        <v>25.86</v>
      </c>
      <c r="N518" s="242">
        <v>30.933112000000001</v>
      </c>
      <c r="O518" s="47">
        <v>129.30000000000001</v>
      </c>
      <c r="P518" s="49">
        <v>154.66556</v>
      </c>
      <c r="Q518" s="302">
        <f t="shared" si="7"/>
        <v>4.3716019156286474E-5</v>
      </c>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c r="CT518" s="41"/>
      <c r="CU518" s="41"/>
      <c r="CV518" s="41"/>
      <c r="CW518" s="41"/>
      <c r="CX518" s="41"/>
      <c r="CY518" s="41"/>
      <c r="CZ518" s="41"/>
      <c r="DA518" s="41"/>
      <c r="DB518" s="41"/>
      <c r="DC518" s="41"/>
      <c r="DD518" s="41"/>
      <c r="DE518" s="41"/>
      <c r="DF518" s="41"/>
      <c r="DG518" s="41"/>
      <c r="DH518" s="41"/>
      <c r="DI518" s="41"/>
      <c r="DJ518" s="41"/>
      <c r="DK518" s="41"/>
      <c r="DL518" s="41"/>
      <c r="DM518" s="41"/>
      <c r="DN518" s="41"/>
      <c r="DO518" s="41"/>
      <c r="DP518" s="41"/>
      <c r="DQ518" s="41"/>
      <c r="DR518" s="41"/>
      <c r="DS518" s="41"/>
      <c r="DT518" s="41"/>
      <c r="DU518" s="41"/>
      <c r="DV518" s="41"/>
      <c r="DW518" s="41"/>
      <c r="DX518" s="41"/>
      <c r="DY518" s="41"/>
      <c r="DZ518" s="41"/>
      <c r="EA518" s="41"/>
      <c r="EB518" s="41"/>
      <c r="EC518" s="41"/>
      <c r="ED518" s="41"/>
      <c r="EE518" s="41"/>
      <c r="EF518" s="41"/>
      <c r="EG518" s="41"/>
      <c r="EH518" s="41"/>
      <c r="EI518" s="41"/>
      <c r="EJ518" s="41"/>
      <c r="EK518" s="41"/>
      <c r="EL518" s="41"/>
      <c r="EM518" s="41"/>
      <c r="EN518" s="41"/>
      <c r="EO518" s="41"/>
      <c r="EP518" s="41"/>
      <c r="EQ518" s="41"/>
      <c r="ER518" s="41"/>
      <c r="ES518" s="41"/>
      <c r="ET518" s="41"/>
      <c r="EU518" s="41"/>
      <c r="EV518" s="41"/>
      <c r="EW518" s="41"/>
      <c r="EX518" s="41"/>
      <c r="EY518" s="41"/>
      <c r="EZ518" s="41"/>
      <c r="FA518" s="41"/>
      <c r="FB518" s="41"/>
      <c r="FC518" s="41"/>
      <c r="FD518" s="41"/>
      <c r="FE518" s="41"/>
      <c r="FF518" s="41"/>
      <c r="FG518" s="41"/>
      <c r="FH518" s="41"/>
      <c r="FI518" s="41"/>
      <c r="FJ518" s="41"/>
      <c r="FK518" s="41"/>
      <c r="FL518" s="41"/>
      <c r="FM518" s="41"/>
      <c r="FN518" s="41"/>
      <c r="FO518" s="41"/>
      <c r="FP518" s="41"/>
      <c r="FQ518" s="41"/>
      <c r="FR518" s="41"/>
      <c r="FS518" s="41"/>
      <c r="FT518" s="41"/>
      <c r="FU518" s="41"/>
      <c r="FV518" s="41"/>
      <c r="FW518" s="41"/>
      <c r="FX518" s="41"/>
      <c r="FY518" s="41"/>
      <c r="FZ518" s="41"/>
      <c r="GA518" s="41"/>
      <c r="GB518" s="41"/>
      <c r="GC518" s="41"/>
      <c r="GD518" s="41"/>
      <c r="GE518" s="41"/>
      <c r="GF518" s="41"/>
      <c r="GG518" s="41"/>
      <c r="GH518" s="41"/>
      <c r="GI518" s="41"/>
      <c r="GJ518" s="41"/>
      <c r="GK518" s="41"/>
      <c r="GL518" s="41"/>
      <c r="GM518" s="41"/>
      <c r="GN518" s="41"/>
      <c r="GO518" s="41"/>
      <c r="GP518" s="41"/>
      <c r="GQ518" s="41"/>
      <c r="GR518" s="41"/>
      <c r="GS518" s="41"/>
      <c r="GT518" s="41"/>
      <c r="GU518" s="41"/>
      <c r="GV518" s="41"/>
      <c r="GW518" s="41"/>
      <c r="GX518" s="41"/>
      <c r="GY518" s="41"/>
      <c r="GZ518" s="41"/>
      <c r="HA518" s="41"/>
      <c r="HB518" s="41"/>
      <c r="HC518" s="41"/>
      <c r="HD518" s="41"/>
      <c r="HE518" s="41"/>
      <c r="HF518" s="41"/>
      <c r="HG518" s="41"/>
      <c r="HH518" s="41"/>
      <c r="HI518" s="41"/>
      <c r="HJ518" s="41"/>
      <c r="HK518" s="41"/>
      <c r="HL518" s="41"/>
      <c r="HM518" s="41"/>
      <c r="HN518" s="41"/>
      <c r="HO518" s="41"/>
      <c r="HP518" s="41"/>
    </row>
    <row r="519" spans="1:224" s="107" customFormat="1" ht="24" x14ac:dyDescent="0.2">
      <c r="A519" s="201" t="s">
        <v>1699</v>
      </c>
      <c r="B519" s="213" t="s">
        <v>808</v>
      </c>
      <c r="C519" s="125"/>
      <c r="D519" s="228" t="s">
        <v>810</v>
      </c>
      <c r="E519" s="126" t="s">
        <v>809</v>
      </c>
      <c r="F519" s="126">
        <v>0.112554</v>
      </c>
      <c r="G519" s="47">
        <v>321.72361500000005</v>
      </c>
      <c r="H519" s="47">
        <v>376.15925065800008</v>
      </c>
      <c r="I519" s="47">
        <v>799.86911500000008</v>
      </c>
      <c r="J519" s="47">
        <v>986.39859261800018</v>
      </c>
      <c r="K519" s="47">
        <v>0</v>
      </c>
      <c r="L519" s="47">
        <v>0</v>
      </c>
      <c r="M519" s="48">
        <v>1121.5927300000001</v>
      </c>
      <c r="N519" s="47">
        <v>1362.5578432760003</v>
      </c>
      <c r="O519" s="47">
        <v>126.23974813242</v>
      </c>
      <c r="P519" s="49">
        <v>153.36133549208694</v>
      </c>
      <c r="Q519" s="302">
        <f t="shared" si="7"/>
        <v>4.3347381797251756E-5</v>
      </c>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c r="CT519" s="41"/>
      <c r="CU519" s="41"/>
      <c r="CV519" s="41"/>
      <c r="CW519" s="41"/>
      <c r="CX519" s="41"/>
      <c r="CY519" s="41"/>
      <c r="CZ519" s="41"/>
      <c r="DA519" s="41"/>
      <c r="DB519" s="41"/>
      <c r="DC519" s="41"/>
      <c r="DD519" s="41"/>
      <c r="DE519" s="41"/>
      <c r="DF519" s="41"/>
      <c r="DG519" s="41"/>
      <c r="DH519" s="41"/>
      <c r="DI519" s="41"/>
      <c r="DJ519" s="41"/>
      <c r="DK519" s="41"/>
      <c r="DL519" s="41"/>
      <c r="DM519" s="41"/>
      <c r="DN519" s="41"/>
      <c r="DO519" s="41"/>
      <c r="DP519" s="41"/>
      <c r="DQ519" s="41"/>
      <c r="DR519" s="41"/>
      <c r="DS519" s="41"/>
      <c r="DT519" s="41"/>
      <c r="DU519" s="41"/>
      <c r="DV519" s="41"/>
      <c r="DW519" s="41"/>
      <c r="DX519" s="41"/>
      <c r="DY519" s="41"/>
      <c r="DZ519" s="41"/>
      <c r="EA519" s="41"/>
      <c r="EB519" s="41"/>
      <c r="EC519" s="41"/>
      <c r="ED519" s="41"/>
      <c r="EE519" s="41"/>
      <c r="EF519" s="41"/>
      <c r="EG519" s="41"/>
      <c r="EH519" s="41"/>
      <c r="EI519" s="41"/>
      <c r="EJ519" s="41"/>
      <c r="EK519" s="41"/>
      <c r="EL519" s="41"/>
      <c r="EM519" s="41"/>
      <c r="EN519" s="41"/>
      <c r="EO519" s="41"/>
      <c r="EP519" s="41"/>
      <c r="EQ519" s="41"/>
      <c r="ER519" s="41"/>
      <c r="ES519" s="41"/>
      <c r="ET519" s="41"/>
      <c r="EU519" s="41"/>
      <c r="EV519" s="41"/>
      <c r="EW519" s="41"/>
      <c r="EX519" s="41"/>
      <c r="EY519" s="41"/>
      <c r="EZ519" s="41"/>
      <c r="FA519" s="41"/>
      <c r="FB519" s="41"/>
      <c r="FC519" s="41"/>
      <c r="FD519" s="41"/>
      <c r="FE519" s="41"/>
      <c r="FF519" s="41"/>
      <c r="FG519" s="41"/>
      <c r="FH519" s="41"/>
      <c r="FI519" s="41"/>
      <c r="FJ519" s="41"/>
      <c r="FK519" s="41"/>
      <c r="FL519" s="41"/>
      <c r="FM519" s="41"/>
      <c r="FN519" s="41"/>
      <c r="FO519" s="41"/>
      <c r="FP519" s="41"/>
      <c r="FQ519" s="41"/>
      <c r="FR519" s="41"/>
      <c r="FS519" s="41"/>
      <c r="FT519" s="41"/>
      <c r="FU519" s="41"/>
      <c r="FV519" s="41"/>
      <c r="FW519" s="41"/>
      <c r="FX519" s="41"/>
      <c r="FY519" s="41"/>
      <c r="FZ519" s="41"/>
      <c r="GA519" s="41"/>
      <c r="GB519" s="41"/>
      <c r="GC519" s="41"/>
      <c r="GD519" s="41"/>
      <c r="GE519" s="41"/>
      <c r="GF519" s="41"/>
      <c r="GG519" s="41"/>
      <c r="GH519" s="41"/>
      <c r="GI519" s="41"/>
      <c r="GJ519" s="41"/>
      <c r="GK519" s="41"/>
      <c r="GL519" s="41"/>
      <c r="GM519" s="41"/>
      <c r="GN519" s="41"/>
      <c r="GO519" s="41"/>
      <c r="GP519" s="41"/>
      <c r="GQ519" s="41"/>
      <c r="GR519" s="41"/>
      <c r="GS519" s="41"/>
      <c r="GT519" s="41"/>
      <c r="GU519" s="41"/>
      <c r="GV519" s="41"/>
      <c r="GW519" s="41"/>
      <c r="GX519" s="41"/>
      <c r="GY519" s="41"/>
      <c r="GZ519" s="41"/>
      <c r="HA519" s="41"/>
      <c r="HB519" s="41"/>
      <c r="HC519" s="41"/>
      <c r="HD519" s="41"/>
      <c r="HE519" s="41"/>
      <c r="HF519" s="41"/>
      <c r="HG519" s="41"/>
      <c r="HH519" s="41"/>
      <c r="HI519" s="41"/>
      <c r="HJ519" s="41"/>
      <c r="HK519" s="41"/>
      <c r="HL519" s="41"/>
      <c r="HM519" s="41"/>
      <c r="HN519" s="41"/>
      <c r="HO519" s="41"/>
      <c r="HP519" s="41"/>
    </row>
    <row r="520" spans="1:224" ht="15" x14ac:dyDescent="0.25">
      <c r="A520" s="201" t="s">
        <v>352</v>
      </c>
      <c r="B520" s="80" t="s">
        <v>96</v>
      </c>
      <c r="C520" s="81" t="s">
        <v>97</v>
      </c>
      <c r="D520" s="59" t="s">
        <v>98</v>
      </c>
      <c r="E520" s="73" t="s">
        <v>9</v>
      </c>
      <c r="F520" s="46">
        <v>2.52</v>
      </c>
      <c r="G520" s="47">
        <v>40.810636279999997</v>
      </c>
      <c r="H520" s="47">
        <v>47.715795938575994</v>
      </c>
      <c r="I520" s="47">
        <v>8.2750573099999993</v>
      </c>
      <c r="J520" s="47">
        <v>10.204800674692001</v>
      </c>
      <c r="K520" s="47">
        <v>0</v>
      </c>
      <c r="L520" s="47">
        <v>0</v>
      </c>
      <c r="M520" s="48">
        <v>49.085693589999998</v>
      </c>
      <c r="N520" s="47">
        <v>57.920596613267996</v>
      </c>
      <c r="O520" s="47">
        <v>123.6959478468</v>
      </c>
      <c r="P520" s="49">
        <v>145.95990346543536</v>
      </c>
      <c r="Q520" s="302">
        <f t="shared" si="7"/>
        <v>4.1255376671734138E-5</v>
      </c>
    </row>
    <row r="521" spans="1:224" ht="15" x14ac:dyDescent="0.25">
      <c r="A521" s="201" t="s">
        <v>423</v>
      </c>
      <c r="B521" s="80" t="s">
        <v>1925</v>
      </c>
      <c r="C521" s="110"/>
      <c r="D521" s="59" t="s">
        <v>1926</v>
      </c>
      <c r="E521" s="73" t="s">
        <v>7</v>
      </c>
      <c r="F521" s="46">
        <v>12.280000000000001</v>
      </c>
      <c r="G521" s="47">
        <v>2.73</v>
      </c>
      <c r="H521" s="47">
        <v>3.191916</v>
      </c>
      <c r="I521" s="47">
        <v>7.01</v>
      </c>
      <c r="J521" s="47">
        <v>8.6447319999999994</v>
      </c>
      <c r="K521" s="47">
        <v>0</v>
      </c>
      <c r="L521" s="47">
        <v>0</v>
      </c>
      <c r="M521" s="48">
        <v>9.74</v>
      </c>
      <c r="N521" s="47">
        <v>11.836648</v>
      </c>
      <c r="O521" s="47">
        <v>119.60720000000002</v>
      </c>
      <c r="P521" s="49">
        <v>145.35403744000001</v>
      </c>
      <c r="Q521" s="302">
        <f t="shared" si="7"/>
        <v>4.1084129428494759E-5</v>
      </c>
    </row>
    <row r="522" spans="1:224" ht="36" x14ac:dyDescent="0.25">
      <c r="A522" s="42" t="s">
        <v>1643</v>
      </c>
      <c r="B522" s="43" t="s">
        <v>793</v>
      </c>
      <c r="C522" s="45" t="s">
        <v>794</v>
      </c>
      <c r="D522" s="44" t="s">
        <v>844</v>
      </c>
      <c r="E522" s="45" t="s">
        <v>42</v>
      </c>
      <c r="F522" s="46">
        <v>1</v>
      </c>
      <c r="G522" s="47">
        <v>107.41</v>
      </c>
      <c r="H522" s="47">
        <v>125.583772</v>
      </c>
      <c r="I522" s="47">
        <v>13.29</v>
      </c>
      <c r="J522" s="47">
        <v>16.389227999999999</v>
      </c>
      <c r="K522" s="47">
        <v>0</v>
      </c>
      <c r="L522" s="47">
        <v>0</v>
      </c>
      <c r="M522" s="48">
        <v>120.69999999999999</v>
      </c>
      <c r="N522" s="47">
        <v>141.97299999999998</v>
      </c>
      <c r="O522" s="47">
        <v>120.69999999999999</v>
      </c>
      <c r="P522" s="49">
        <v>141.97299999999998</v>
      </c>
      <c r="Q522" s="302">
        <f t="shared" si="7"/>
        <v>4.0128483598258456E-5</v>
      </c>
    </row>
    <row r="523" spans="1:224" ht="24" x14ac:dyDescent="0.25">
      <c r="A523" s="42" t="s">
        <v>433</v>
      </c>
      <c r="B523" s="80" t="s">
        <v>761</v>
      </c>
      <c r="C523" s="45" t="s">
        <v>434</v>
      </c>
      <c r="D523" s="59" t="s">
        <v>760</v>
      </c>
      <c r="E523" s="73" t="s">
        <v>7</v>
      </c>
      <c r="F523" s="46">
        <v>46.36</v>
      </c>
      <c r="G523" s="47">
        <v>1.5398799999999999</v>
      </c>
      <c r="H523" s="47">
        <v>1.8004276959999999</v>
      </c>
      <c r="I523" s="47">
        <v>1.0165599999999999</v>
      </c>
      <c r="J523" s="47">
        <v>1.2536217919999999</v>
      </c>
      <c r="K523" s="47">
        <v>0</v>
      </c>
      <c r="L523" s="47">
        <v>0</v>
      </c>
      <c r="M523" s="48">
        <v>2.5564399999999998</v>
      </c>
      <c r="N523" s="47">
        <v>3.0540494879999995</v>
      </c>
      <c r="O523" s="47">
        <v>118.51655839999999</v>
      </c>
      <c r="P523" s="49">
        <v>141.58573426367997</v>
      </c>
      <c r="Q523" s="302">
        <f t="shared" si="7"/>
        <v>4.0019023442115488E-5</v>
      </c>
    </row>
    <row r="524" spans="1:224" ht="24" x14ac:dyDescent="0.25">
      <c r="A524" s="42" t="s">
        <v>209</v>
      </c>
      <c r="B524" s="43" t="s">
        <v>1800</v>
      </c>
      <c r="C524" s="45" t="s">
        <v>1801</v>
      </c>
      <c r="D524" s="59" t="s">
        <v>179</v>
      </c>
      <c r="E524" s="46" t="s">
        <v>180</v>
      </c>
      <c r="F524" s="46">
        <v>9.0599999999999987</v>
      </c>
      <c r="G524" s="47">
        <v>5.9777839999999998</v>
      </c>
      <c r="H524" s="47">
        <v>6.9892250528000002</v>
      </c>
      <c r="I524" s="47">
        <v>6.7690049999999999</v>
      </c>
      <c r="J524" s="47">
        <v>8.3475369659999998</v>
      </c>
      <c r="K524" s="47">
        <v>0</v>
      </c>
      <c r="L524" s="47">
        <v>0</v>
      </c>
      <c r="M524" s="48">
        <v>12.746789</v>
      </c>
      <c r="N524" s="47">
        <v>15.3367620188</v>
      </c>
      <c r="O524" s="47">
        <v>115.48590833999998</v>
      </c>
      <c r="P524" s="49">
        <v>138.95106389032799</v>
      </c>
      <c r="Q524" s="302">
        <f t="shared" si="7"/>
        <v>3.9274337291482115E-5</v>
      </c>
    </row>
    <row r="525" spans="1:224" ht="48" x14ac:dyDescent="0.2">
      <c r="A525" s="102" t="s">
        <v>511</v>
      </c>
      <c r="B525" s="103" t="s">
        <v>1142</v>
      </c>
      <c r="C525" s="104"/>
      <c r="D525" s="105" t="s">
        <v>720</v>
      </c>
      <c r="E525" s="95" t="s">
        <v>1046</v>
      </c>
      <c r="F525" s="97">
        <v>1</v>
      </c>
      <c r="G525" s="241">
        <v>66.489999999999995</v>
      </c>
      <c r="H525" s="242">
        <v>77.740107999999992</v>
      </c>
      <c r="I525" s="241">
        <v>49.519999999999996</v>
      </c>
      <c r="J525" s="242">
        <v>61.068064</v>
      </c>
      <c r="K525" s="241">
        <v>0</v>
      </c>
      <c r="L525" s="242">
        <v>0</v>
      </c>
      <c r="M525" s="243">
        <v>116.00999999999999</v>
      </c>
      <c r="N525" s="242">
        <v>138.80817199999998</v>
      </c>
      <c r="O525" s="47">
        <v>116.00999999999999</v>
      </c>
      <c r="P525" s="49">
        <v>138.80817199999998</v>
      </c>
      <c r="Q525" s="302">
        <f t="shared" si="7"/>
        <v>3.9233949084729056E-5</v>
      </c>
      <c r="R525" s="106"/>
      <c r="S525" s="106"/>
      <c r="T525" s="106"/>
      <c r="U525" s="106"/>
      <c r="V525" s="106"/>
      <c r="W525" s="107"/>
      <c r="X525" s="107"/>
      <c r="Y525" s="107"/>
      <c r="Z525" s="107"/>
      <c r="AA525" s="107"/>
      <c r="AB525" s="107"/>
      <c r="AC525" s="107"/>
      <c r="AD525" s="107"/>
      <c r="AE525" s="107"/>
      <c r="AF525" s="107"/>
      <c r="AG525" s="107"/>
      <c r="AH525" s="107"/>
      <c r="AI525" s="107"/>
      <c r="AJ525" s="107"/>
      <c r="AK525" s="107"/>
      <c r="AL525" s="107"/>
      <c r="AM525" s="107"/>
      <c r="AN525" s="107"/>
      <c r="AO525" s="107"/>
      <c r="AP525" s="107"/>
      <c r="AQ525" s="107"/>
      <c r="AR525" s="107"/>
      <c r="AS525" s="107"/>
      <c r="AT525" s="107"/>
      <c r="AU525" s="107"/>
      <c r="AV525" s="107"/>
      <c r="AW525" s="107"/>
      <c r="AX525" s="107"/>
      <c r="AY525" s="107"/>
      <c r="AZ525" s="107"/>
      <c r="BA525" s="107"/>
      <c r="BB525" s="107"/>
      <c r="BC525" s="107"/>
      <c r="BD525" s="107"/>
      <c r="BE525" s="107"/>
      <c r="BF525" s="107"/>
      <c r="BG525" s="107"/>
      <c r="BH525" s="107"/>
      <c r="BI525" s="107"/>
      <c r="BJ525" s="107"/>
      <c r="BK525" s="107"/>
      <c r="BL525" s="107"/>
      <c r="BM525" s="107"/>
      <c r="BN525" s="107"/>
      <c r="BO525" s="107"/>
      <c r="BP525" s="107"/>
      <c r="BQ525" s="107"/>
      <c r="BR525" s="107"/>
      <c r="BS525" s="107"/>
      <c r="BT525" s="107"/>
      <c r="BU525" s="107"/>
      <c r="BV525" s="107"/>
      <c r="BW525" s="107"/>
      <c r="BX525" s="107"/>
      <c r="BY525" s="107"/>
      <c r="BZ525" s="107"/>
      <c r="CA525" s="107"/>
      <c r="CB525" s="107"/>
      <c r="CC525" s="107"/>
      <c r="CD525" s="107"/>
      <c r="CE525" s="107"/>
      <c r="CF525" s="107"/>
      <c r="CG525" s="107"/>
      <c r="CH525" s="107"/>
      <c r="CI525" s="107"/>
      <c r="CJ525" s="107"/>
      <c r="CK525" s="107"/>
      <c r="CL525" s="107"/>
      <c r="CM525" s="107"/>
      <c r="CN525" s="107"/>
      <c r="CO525" s="107"/>
      <c r="CP525" s="107"/>
      <c r="CQ525" s="107"/>
      <c r="CR525" s="107"/>
      <c r="CS525" s="107"/>
      <c r="CT525" s="107"/>
      <c r="CU525" s="107"/>
      <c r="CV525" s="107"/>
      <c r="CW525" s="107"/>
      <c r="CX525" s="107"/>
      <c r="CY525" s="107"/>
      <c r="CZ525" s="107"/>
      <c r="DA525" s="107"/>
      <c r="DB525" s="107"/>
      <c r="DC525" s="107"/>
      <c r="DD525" s="107"/>
      <c r="DE525" s="107"/>
      <c r="DF525" s="107"/>
      <c r="DG525" s="107"/>
      <c r="DH525" s="107"/>
      <c r="DI525" s="107"/>
      <c r="DJ525" s="107"/>
      <c r="DK525" s="107"/>
      <c r="DL525" s="107"/>
      <c r="DM525" s="107"/>
      <c r="DN525" s="107"/>
      <c r="DO525" s="107"/>
      <c r="DP525" s="107"/>
      <c r="DQ525" s="107"/>
      <c r="DR525" s="107"/>
      <c r="DS525" s="107"/>
      <c r="DT525" s="107"/>
      <c r="DU525" s="107"/>
      <c r="DV525" s="107"/>
      <c r="DW525" s="107"/>
      <c r="DX525" s="107"/>
      <c r="DY525" s="107"/>
      <c r="DZ525" s="107"/>
      <c r="EA525" s="107"/>
      <c r="EB525" s="107"/>
      <c r="EC525" s="107"/>
      <c r="ED525" s="107"/>
      <c r="EE525" s="107"/>
      <c r="EF525" s="107"/>
      <c r="EG525" s="107"/>
      <c r="EH525" s="107"/>
      <c r="EI525" s="107"/>
      <c r="EJ525" s="107"/>
      <c r="EK525" s="107"/>
      <c r="EL525" s="107"/>
      <c r="EM525" s="107"/>
      <c r="EN525" s="107"/>
      <c r="EO525" s="107"/>
      <c r="EP525" s="107"/>
      <c r="EQ525" s="107"/>
      <c r="ER525" s="107"/>
      <c r="ES525" s="107"/>
      <c r="ET525" s="107"/>
      <c r="EU525" s="107"/>
      <c r="EV525" s="107"/>
      <c r="EW525" s="107"/>
      <c r="EX525" s="107"/>
      <c r="EY525" s="107"/>
      <c r="EZ525" s="107"/>
      <c r="FA525" s="107"/>
      <c r="FB525" s="107"/>
      <c r="FC525" s="107"/>
      <c r="FD525" s="107"/>
      <c r="FE525" s="107"/>
      <c r="FF525" s="107"/>
      <c r="FG525" s="107"/>
      <c r="FH525" s="107"/>
      <c r="FI525" s="107"/>
      <c r="FJ525" s="107"/>
      <c r="FK525" s="107"/>
      <c r="FL525" s="107"/>
      <c r="FM525" s="107"/>
      <c r="FN525" s="107"/>
      <c r="FO525" s="107"/>
      <c r="FP525" s="107"/>
      <c r="FQ525" s="107"/>
      <c r="FR525" s="107"/>
      <c r="FS525" s="107"/>
      <c r="FT525" s="107"/>
      <c r="FU525" s="107"/>
      <c r="FV525" s="107"/>
      <c r="FW525" s="107"/>
      <c r="FX525" s="107"/>
      <c r="FY525" s="107"/>
      <c r="FZ525" s="107"/>
      <c r="GA525" s="107"/>
      <c r="GB525" s="107"/>
      <c r="GC525" s="107"/>
      <c r="GD525" s="107"/>
      <c r="GE525" s="107"/>
      <c r="GF525" s="107"/>
      <c r="GG525" s="107"/>
      <c r="GH525" s="107"/>
      <c r="GI525" s="107"/>
      <c r="GJ525" s="107"/>
      <c r="GK525" s="107"/>
      <c r="GL525" s="107"/>
      <c r="GM525" s="107"/>
      <c r="GN525" s="107"/>
      <c r="GO525" s="107"/>
      <c r="GP525" s="107"/>
      <c r="GQ525" s="107"/>
      <c r="GR525" s="107"/>
      <c r="GS525" s="107"/>
      <c r="GT525" s="107"/>
      <c r="GU525" s="107"/>
      <c r="GV525" s="107"/>
      <c r="GW525" s="107"/>
      <c r="GX525" s="107"/>
      <c r="GY525" s="107"/>
      <c r="GZ525" s="107"/>
      <c r="HA525" s="107"/>
      <c r="HB525" s="107"/>
      <c r="HC525" s="107"/>
      <c r="HD525" s="107"/>
      <c r="HE525" s="107"/>
      <c r="HF525" s="107"/>
      <c r="HG525" s="107"/>
      <c r="HH525" s="107"/>
      <c r="HI525" s="107"/>
      <c r="HJ525" s="107"/>
      <c r="HK525" s="107"/>
      <c r="HL525" s="107"/>
      <c r="HM525" s="107"/>
      <c r="HN525" s="107"/>
      <c r="HO525" s="107"/>
      <c r="HP525" s="107"/>
    </row>
    <row r="526" spans="1:224" ht="60" x14ac:dyDescent="0.2">
      <c r="A526" s="102" t="s">
        <v>1411</v>
      </c>
      <c r="B526" s="103" t="s">
        <v>1202</v>
      </c>
      <c r="C526" s="112"/>
      <c r="D526" s="105" t="s">
        <v>1203</v>
      </c>
      <c r="E526" s="95" t="s">
        <v>539</v>
      </c>
      <c r="F526" s="97">
        <v>1</v>
      </c>
      <c r="G526" s="241">
        <v>71.569999999999993</v>
      </c>
      <c r="H526" s="242">
        <v>83.679643999999996</v>
      </c>
      <c r="I526" s="241">
        <v>44.29</v>
      </c>
      <c r="J526" s="242">
        <v>54.618428000000002</v>
      </c>
      <c r="K526" s="241">
        <v>0</v>
      </c>
      <c r="L526" s="242">
        <v>0</v>
      </c>
      <c r="M526" s="243">
        <v>115.85999999999999</v>
      </c>
      <c r="N526" s="242">
        <v>138.29807199999999</v>
      </c>
      <c r="O526" s="47">
        <v>115.85999999999999</v>
      </c>
      <c r="P526" s="49">
        <v>138.29807199999999</v>
      </c>
      <c r="Q526" s="302">
        <f t="shared" si="7"/>
        <v>3.9089769983889661E-5</v>
      </c>
      <c r="R526" s="113"/>
      <c r="S526" s="113"/>
      <c r="T526" s="113"/>
      <c r="U526" s="113"/>
      <c r="V526" s="113"/>
      <c r="W526" s="113"/>
      <c r="X526" s="113"/>
      <c r="Y526" s="113"/>
      <c r="Z526" s="113"/>
      <c r="AA526" s="113"/>
      <c r="AB526" s="113"/>
      <c r="AC526" s="113"/>
      <c r="AD526" s="113"/>
      <c r="AE526" s="113"/>
      <c r="AF526" s="113"/>
      <c r="AG526" s="113"/>
      <c r="AH526" s="113"/>
      <c r="AI526" s="113"/>
      <c r="AJ526" s="113"/>
      <c r="AK526" s="113"/>
      <c r="AL526" s="113"/>
      <c r="AM526" s="113"/>
      <c r="AN526" s="113"/>
      <c r="AO526" s="113"/>
      <c r="AP526" s="113"/>
      <c r="AQ526" s="113"/>
      <c r="AR526" s="113"/>
      <c r="AS526" s="113"/>
      <c r="AT526" s="113"/>
      <c r="AU526" s="113"/>
      <c r="AV526" s="113"/>
      <c r="AW526" s="113"/>
      <c r="AX526" s="113"/>
      <c r="AY526" s="113"/>
      <c r="AZ526" s="113"/>
      <c r="BA526" s="113"/>
      <c r="BB526" s="113"/>
      <c r="BC526" s="113"/>
      <c r="BD526" s="113"/>
      <c r="BE526" s="113"/>
      <c r="BF526" s="113"/>
      <c r="BG526" s="113"/>
      <c r="BH526" s="113"/>
      <c r="BI526" s="113"/>
      <c r="BJ526" s="113"/>
      <c r="BK526" s="113"/>
      <c r="BL526" s="113"/>
      <c r="BM526" s="113"/>
      <c r="BN526" s="113"/>
      <c r="BO526" s="113"/>
      <c r="BP526" s="113"/>
      <c r="BQ526" s="113"/>
      <c r="BR526" s="113"/>
      <c r="BS526" s="113"/>
      <c r="BT526" s="113"/>
      <c r="BU526" s="113"/>
      <c r="BV526" s="113"/>
      <c r="BW526" s="113"/>
      <c r="BX526" s="113"/>
      <c r="BY526" s="113"/>
      <c r="BZ526" s="113"/>
      <c r="CA526" s="113"/>
      <c r="CB526" s="113"/>
      <c r="CC526" s="113"/>
      <c r="CD526" s="113"/>
      <c r="CE526" s="113"/>
      <c r="CF526" s="113"/>
      <c r="CG526" s="113"/>
      <c r="CH526" s="113"/>
      <c r="CI526" s="113"/>
      <c r="CJ526" s="113"/>
      <c r="CK526" s="113"/>
      <c r="CL526" s="113"/>
      <c r="CM526" s="113"/>
      <c r="CN526" s="113"/>
      <c r="CO526" s="113"/>
      <c r="CP526" s="113"/>
      <c r="CQ526" s="113"/>
      <c r="CR526" s="113"/>
      <c r="CS526" s="113"/>
      <c r="CT526" s="113"/>
      <c r="CU526" s="113"/>
      <c r="CV526" s="113"/>
      <c r="CW526" s="113"/>
      <c r="CX526" s="113"/>
      <c r="CY526" s="113"/>
      <c r="CZ526" s="113"/>
      <c r="DA526" s="113"/>
      <c r="DB526" s="113"/>
      <c r="DC526" s="113"/>
      <c r="DD526" s="113"/>
      <c r="DE526" s="113"/>
      <c r="DF526" s="113"/>
      <c r="DG526" s="113"/>
      <c r="DH526" s="113"/>
      <c r="DI526" s="113"/>
      <c r="DJ526" s="113"/>
      <c r="DK526" s="113"/>
      <c r="DL526" s="113"/>
      <c r="DM526" s="113"/>
      <c r="DN526" s="113"/>
      <c r="DO526" s="113"/>
      <c r="DP526" s="113"/>
      <c r="DQ526" s="113"/>
      <c r="DR526" s="113"/>
      <c r="DS526" s="113"/>
      <c r="DT526" s="113"/>
      <c r="DU526" s="113"/>
      <c r="DV526" s="113"/>
      <c r="DW526" s="113"/>
      <c r="DX526" s="113"/>
      <c r="DY526" s="113"/>
      <c r="DZ526" s="113"/>
      <c r="EA526" s="113"/>
      <c r="EB526" s="113"/>
      <c r="EC526" s="113"/>
      <c r="ED526" s="113"/>
      <c r="EE526" s="113"/>
      <c r="EF526" s="113"/>
      <c r="EG526" s="113"/>
      <c r="EH526" s="113"/>
      <c r="EI526" s="113"/>
      <c r="EJ526" s="113"/>
      <c r="EK526" s="113"/>
      <c r="EL526" s="113"/>
      <c r="EM526" s="113"/>
      <c r="EN526" s="113"/>
      <c r="EO526" s="113"/>
      <c r="EP526" s="113"/>
      <c r="EQ526" s="113"/>
      <c r="ER526" s="113"/>
      <c r="ES526" s="113"/>
      <c r="ET526" s="113"/>
      <c r="EU526" s="113"/>
      <c r="EV526" s="113"/>
      <c r="EW526" s="113"/>
      <c r="EX526" s="113"/>
      <c r="EY526" s="113"/>
      <c r="EZ526" s="113"/>
      <c r="FA526" s="113"/>
      <c r="FB526" s="113"/>
      <c r="FC526" s="113"/>
      <c r="FD526" s="113"/>
      <c r="FE526" s="113"/>
      <c r="FF526" s="113"/>
      <c r="FG526" s="113"/>
      <c r="FH526" s="113"/>
      <c r="FI526" s="113"/>
      <c r="FJ526" s="113"/>
      <c r="FK526" s="113"/>
      <c r="FL526" s="113"/>
      <c r="FM526" s="113"/>
      <c r="FN526" s="113"/>
      <c r="FO526" s="113"/>
      <c r="FP526" s="113"/>
      <c r="FQ526" s="113"/>
      <c r="FR526" s="113"/>
      <c r="FS526" s="113"/>
      <c r="FT526" s="113"/>
      <c r="FU526" s="113"/>
      <c r="FV526" s="113"/>
      <c r="FW526" s="113"/>
      <c r="FX526" s="113"/>
      <c r="FY526" s="113"/>
      <c r="FZ526" s="113"/>
      <c r="GA526" s="113"/>
      <c r="GB526" s="113"/>
      <c r="GC526" s="113"/>
      <c r="GD526" s="113"/>
      <c r="GE526" s="113"/>
      <c r="GF526" s="113"/>
      <c r="GG526" s="113"/>
      <c r="GH526" s="113"/>
      <c r="GI526" s="113"/>
      <c r="GJ526" s="113"/>
      <c r="GK526" s="113"/>
      <c r="GL526" s="113"/>
      <c r="GM526" s="113"/>
      <c r="GN526" s="113"/>
      <c r="GO526" s="113"/>
      <c r="GP526" s="113"/>
      <c r="GQ526" s="113"/>
      <c r="GR526" s="113"/>
      <c r="GS526" s="113"/>
      <c r="GT526" s="113"/>
      <c r="GU526" s="113"/>
      <c r="GV526" s="113"/>
      <c r="GW526" s="113"/>
      <c r="GX526" s="113"/>
      <c r="GY526" s="113"/>
      <c r="GZ526" s="113"/>
      <c r="HA526" s="113"/>
      <c r="HB526" s="113"/>
      <c r="HC526" s="113"/>
      <c r="HD526" s="113"/>
      <c r="HE526" s="113"/>
      <c r="HF526" s="113"/>
      <c r="HG526" s="113"/>
      <c r="HH526" s="113"/>
      <c r="HI526" s="113"/>
      <c r="HJ526" s="113"/>
      <c r="HK526" s="113"/>
      <c r="HL526" s="113"/>
      <c r="HM526" s="113"/>
      <c r="HN526" s="113"/>
      <c r="HO526" s="113"/>
      <c r="HP526" s="113"/>
    </row>
    <row r="527" spans="1:224" ht="24" x14ac:dyDescent="0.25">
      <c r="A527" s="42" t="s">
        <v>1696</v>
      </c>
      <c r="B527" s="43" t="s">
        <v>220</v>
      </c>
      <c r="C527" s="58" t="s">
        <v>221</v>
      </c>
      <c r="D527" s="59" t="s">
        <v>222</v>
      </c>
      <c r="E527" s="73" t="s">
        <v>180</v>
      </c>
      <c r="F527" s="46">
        <v>0.36075000000000002</v>
      </c>
      <c r="G527" s="47">
        <v>254.1986</v>
      </c>
      <c r="H527" s="47">
        <v>297.20900311999998</v>
      </c>
      <c r="I527" s="47">
        <v>62.7714</v>
      </c>
      <c r="J527" s="47">
        <v>77.409690480000009</v>
      </c>
      <c r="K527" s="47">
        <v>0</v>
      </c>
      <c r="L527" s="47">
        <v>0</v>
      </c>
      <c r="M527" s="48">
        <v>316.97000000000003</v>
      </c>
      <c r="N527" s="47">
        <v>374.61869359999997</v>
      </c>
      <c r="O527" s="47">
        <v>114.34692750000002</v>
      </c>
      <c r="P527" s="49">
        <v>135.1436937162</v>
      </c>
      <c r="Q527" s="302">
        <f t="shared" ref="Q527:Q575" si="8">P527/$P$13</f>
        <v>3.8198189069038457E-5</v>
      </c>
    </row>
    <row r="528" spans="1:224" ht="24" x14ac:dyDescent="0.25">
      <c r="A528" s="102" t="s">
        <v>1395</v>
      </c>
      <c r="B528" s="103" t="s">
        <v>1166</v>
      </c>
      <c r="C528" s="110"/>
      <c r="D528" s="105" t="s">
        <v>1103</v>
      </c>
      <c r="E528" s="95" t="s">
        <v>42</v>
      </c>
      <c r="F528" s="97">
        <v>1</v>
      </c>
      <c r="G528" s="241">
        <v>102.03</v>
      </c>
      <c r="H528" s="242">
        <v>119.293476</v>
      </c>
      <c r="I528" s="241">
        <v>5</v>
      </c>
      <c r="J528" s="242">
        <v>6.1660000000000004</v>
      </c>
      <c r="K528" s="241">
        <v>0</v>
      </c>
      <c r="L528" s="242">
        <v>0</v>
      </c>
      <c r="M528" s="243">
        <v>107.03</v>
      </c>
      <c r="N528" s="242">
        <v>125.459476</v>
      </c>
      <c r="O528" s="47">
        <v>107.03</v>
      </c>
      <c r="P528" s="49">
        <v>125.459476</v>
      </c>
      <c r="Q528" s="302">
        <f t="shared" si="8"/>
        <v>3.5460957540603499E-5</v>
      </c>
    </row>
    <row r="529" spans="1:224" ht="24" x14ac:dyDescent="0.2">
      <c r="A529" s="102" t="s">
        <v>1339</v>
      </c>
      <c r="B529" s="103" t="s">
        <v>1058</v>
      </c>
      <c r="C529" s="104"/>
      <c r="D529" s="105" t="s">
        <v>693</v>
      </c>
      <c r="E529" s="95" t="s">
        <v>42</v>
      </c>
      <c r="F529" s="97">
        <v>9</v>
      </c>
      <c r="G529" s="241">
        <v>7.1800000000000006</v>
      </c>
      <c r="H529" s="242">
        <v>8.3948560000000008</v>
      </c>
      <c r="I529" s="241">
        <v>3.91</v>
      </c>
      <c r="J529" s="242">
        <v>4.8218120000000004</v>
      </c>
      <c r="K529" s="241">
        <v>0</v>
      </c>
      <c r="L529" s="242">
        <v>0</v>
      </c>
      <c r="M529" s="243">
        <v>11.09</v>
      </c>
      <c r="N529" s="242">
        <v>13.216668000000002</v>
      </c>
      <c r="O529" s="47">
        <v>99.81</v>
      </c>
      <c r="P529" s="49">
        <v>118.95001200000002</v>
      </c>
      <c r="Q529" s="302">
        <f t="shared" si="8"/>
        <v>3.3621066016458395E-5</v>
      </c>
      <c r="R529" s="106"/>
      <c r="S529" s="106"/>
      <c r="T529" s="106"/>
      <c r="U529" s="106"/>
      <c r="V529" s="106"/>
      <c r="W529" s="107"/>
      <c r="X529" s="107"/>
      <c r="Y529" s="107"/>
      <c r="Z529" s="107"/>
      <c r="AA529" s="107"/>
      <c r="AB529" s="107"/>
      <c r="AC529" s="107"/>
      <c r="AD529" s="107"/>
      <c r="AE529" s="107"/>
      <c r="AF529" s="107"/>
      <c r="AG529" s="107"/>
      <c r="AH529" s="107"/>
      <c r="AI529" s="107"/>
      <c r="AJ529" s="107"/>
      <c r="AK529" s="107"/>
      <c r="AL529" s="107"/>
      <c r="AM529" s="107"/>
      <c r="AN529" s="107"/>
      <c r="AO529" s="107"/>
      <c r="AP529" s="107"/>
      <c r="AQ529" s="107"/>
      <c r="AR529" s="107"/>
      <c r="AS529" s="107"/>
      <c r="AT529" s="107"/>
      <c r="AU529" s="107"/>
      <c r="AV529" s="107"/>
      <c r="AW529" s="107"/>
      <c r="AX529" s="107"/>
      <c r="AY529" s="107"/>
      <c r="AZ529" s="107"/>
      <c r="BA529" s="107"/>
      <c r="BB529" s="107"/>
      <c r="BC529" s="107"/>
      <c r="BD529" s="107"/>
      <c r="BE529" s="107"/>
      <c r="BF529" s="107"/>
      <c r="BG529" s="107"/>
      <c r="BH529" s="107"/>
      <c r="BI529" s="107"/>
      <c r="BJ529" s="107"/>
      <c r="BK529" s="107"/>
      <c r="BL529" s="107"/>
      <c r="BM529" s="107"/>
      <c r="BN529" s="107"/>
      <c r="BO529" s="107"/>
      <c r="BP529" s="107"/>
      <c r="BQ529" s="107"/>
      <c r="BR529" s="107"/>
      <c r="BS529" s="107"/>
      <c r="BT529" s="107"/>
      <c r="BU529" s="107"/>
      <c r="BV529" s="107"/>
      <c r="BW529" s="107"/>
      <c r="BX529" s="107"/>
      <c r="BY529" s="107"/>
      <c r="BZ529" s="107"/>
      <c r="CA529" s="107"/>
      <c r="CB529" s="107"/>
      <c r="CC529" s="107"/>
      <c r="CD529" s="107"/>
      <c r="CE529" s="107"/>
      <c r="CF529" s="107"/>
      <c r="CG529" s="107"/>
      <c r="CH529" s="107"/>
      <c r="CI529" s="107"/>
      <c r="CJ529" s="107"/>
      <c r="CK529" s="107"/>
      <c r="CL529" s="107"/>
      <c r="CM529" s="107"/>
      <c r="CN529" s="107"/>
      <c r="CO529" s="107"/>
      <c r="CP529" s="107"/>
      <c r="CQ529" s="107"/>
      <c r="CR529" s="107"/>
      <c r="CS529" s="107"/>
      <c r="CT529" s="107"/>
      <c r="CU529" s="107"/>
      <c r="CV529" s="107"/>
      <c r="CW529" s="107"/>
      <c r="CX529" s="107"/>
      <c r="CY529" s="107"/>
      <c r="CZ529" s="107"/>
      <c r="DA529" s="107"/>
      <c r="DB529" s="107"/>
      <c r="DC529" s="107"/>
      <c r="DD529" s="107"/>
      <c r="DE529" s="107"/>
      <c r="DF529" s="107"/>
      <c r="DG529" s="107"/>
      <c r="DH529" s="107"/>
      <c r="DI529" s="107"/>
      <c r="DJ529" s="107"/>
      <c r="DK529" s="107"/>
      <c r="DL529" s="107"/>
      <c r="DM529" s="107"/>
      <c r="DN529" s="107"/>
      <c r="DO529" s="107"/>
      <c r="DP529" s="107"/>
      <c r="DQ529" s="107"/>
      <c r="DR529" s="107"/>
      <c r="DS529" s="107"/>
      <c r="DT529" s="107"/>
      <c r="DU529" s="107"/>
      <c r="DV529" s="107"/>
      <c r="DW529" s="107"/>
      <c r="DX529" s="107"/>
      <c r="DY529" s="107"/>
      <c r="DZ529" s="107"/>
      <c r="EA529" s="107"/>
      <c r="EB529" s="107"/>
      <c r="EC529" s="107"/>
      <c r="ED529" s="107"/>
      <c r="EE529" s="107"/>
      <c r="EF529" s="107"/>
      <c r="EG529" s="107"/>
      <c r="EH529" s="107"/>
      <c r="EI529" s="107"/>
      <c r="EJ529" s="107"/>
      <c r="EK529" s="107"/>
      <c r="EL529" s="107"/>
      <c r="EM529" s="107"/>
      <c r="EN529" s="107"/>
      <c r="EO529" s="107"/>
      <c r="EP529" s="107"/>
      <c r="EQ529" s="107"/>
      <c r="ER529" s="107"/>
      <c r="ES529" s="107"/>
      <c r="ET529" s="107"/>
      <c r="EU529" s="107"/>
      <c r="EV529" s="107"/>
      <c r="EW529" s="107"/>
      <c r="EX529" s="107"/>
      <c r="EY529" s="107"/>
      <c r="EZ529" s="107"/>
      <c r="FA529" s="107"/>
      <c r="FB529" s="107"/>
      <c r="FC529" s="107"/>
      <c r="FD529" s="107"/>
      <c r="FE529" s="107"/>
      <c r="FF529" s="107"/>
      <c r="FG529" s="107"/>
      <c r="FH529" s="107"/>
      <c r="FI529" s="107"/>
      <c r="FJ529" s="107"/>
      <c r="FK529" s="107"/>
      <c r="FL529" s="107"/>
      <c r="FM529" s="107"/>
      <c r="FN529" s="107"/>
      <c r="FO529" s="107"/>
      <c r="FP529" s="107"/>
      <c r="FQ529" s="107"/>
      <c r="FR529" s="107"/>
      <c r="FS529" s="107"/>
      <c r="FT529" s="107"/>
      <c r="FU529" s="107"/>
      <c r="FV529" s="107"/>
      <c r="FW529" s="107"/>
      <c r="FX529" s="107"/>
      <c r="FY529" s="107"/>
      <c r="FZ529" s="107"/>
      <c r="GA529" s="107"/>
      <c r="GB529" s="107"/>
      <c r="GC529" s="107"/>
      <c r="GD529" s="107"/>
      <c r="GE529" s="107"/>
      <c r="GF529" s="107"/>
      <c r="GG529" s="107"/>
      <c r="GH529" s="107"/>
      <c r="GI529" s="107"/>
      <c r="GJ529" s="107"/>
      <c r="GK529" s="107"/>
      <c r="GL529" s="107"/>
      <c r="GM529" s="107"/>
      <c r="GN529" s="107"/>
      <c r="GO529" s="107"/>
      <c r="GP529" s="107"/>
      <c r="GQ529" s="107"/>
      <c r="GR529" s="107"/>
      <c r="GS529" s="107"/>
      <c r="GT529" s="107"/>
      <c r="GU529" s="107"/>
      <c r="GV529" s="107"/>
      <c r="GW529" s="107"/>
      <c r="GX529" s="107"/>
      <c r="GY529" s="107"/>
      <c r="GZ529" s="107"/>
      <c r="HA529" s="107"/>
      <c r="HB529" s="107"/>
      <c r="HC529" s="107"/>
      <c r="HD529" s="107"/>
      <c r="HE529" s="107"/>
      <c r="HF529" s="107"/>
      <c r="HG529" s="107"/>
      <c r="HH529" s="107"/>
      <c r="HI529" s="107"/>
      <c r="HJ529" s="107"/>
      <c r="HK529" s="107"/>
      <c r="HL529" s="107"/>
      <c r="HM529" s="107"/>
      <c r="HN529" s="107"/>
      <c r="HO529" s="107"/>
      <c r="HP529" s="107"/>
    </row>
    <row r="530" spans="1:224" ht="36" x14ac:dyDescent="0.2">
      <c r="A530" s="131" t="s">
        <v>1014</v>
      </c>
      <c r="B530" s="80" t="s">
        <v>577</v>
      </c>
      <c r="C530" s="135" t="s">
        <v>1511</v>
      </c>
      <c r="D530" s="136" t="s">
        <v>1593</v>
      </c>
      <c r="E530" s="137" t="s">
        <v>42</v>
      </c>
      <c r="F530" s="46">
        <v>3</v>
      </c>
      <c r="G530" s="47">
        <v>29.53</v>
      </c>
      <c r="H530" s="47">
        <v>34.526476000000002</v>
      </c>
      <c r="I530" s="47">
        <v>3.6</v>
      </c>
      <c r="J530" s="47">
        <v>4.4395200000000008</v>
      </c>
      <c r="K530" s="47">
        <v>0</v>
      </c>
      <c r="L530" s="47">
        <v>0</v>
      </c>
      <c r="M530" s="48">
        <v>33.130000000000003</v>
      </c>
      <c r="N530" s="47">
        <v>38.965996000000004</v>
      </c>
      <c r="O530" s="47">
        <v>99.390000000000015</v>
      </c>
      <c r="P530" s="49">
        <v>116.89798800000001</v>
      </c>
      <c r="Q530" s="302">
        <f t="shared" si="8"/>
        <v>3.304106410463549E-5</v>
      </c>
      <c r="R530" s="113"/>
      <c r="S530" s="113"/>
      <c r="T530" s="113"/>
      <c r="U530" s="113"/>
      <c r="V530" s="113"/>
      <c r="W530" s="113"/>
      <c r="X530" s="113"/>
      <c r="Y530" s="113"/>
      <c r="Z530" s="113"/>
      <c r="AA530" s="113"/>
      <c r="AB530" s="113"/>
      <c r="AC530" s="113"/>
      <c r="AD530" s="113"/>
      <c r="AE530" s="113"/>
      <c r="AF530" s="113"/>
      <c r="AG530" s="113"/>
      <c r="AH530" s="113"/>
      <c r="AI530" s="113"/>
      <c r="AJ530" s="113"/>
      <c r="AK530" s="113"/>
      <c r="AL530" s="113"/>
      <c r="AM530" s="113"/>
      <c r="AN530" s="113"/>
      <c r="AO530" s="113"/>
      <c r="AP530" s="113"/>
      <c r="AQ530" s="113"/>
      <c r="AR530" s="113"/>
      <c r="AS530" s="113"/>
      <c r="AT530" s="113"/>
      <c r="AU530" s="113"/>
      <c r="AV530" s="113"/>
      <c r="AW530" s="113"/>
      <c r="AX530" s="113"/>
      <c r="AY530" s="113"/>
      <c r="AZ530" s="113"/>
      <c r="BA530" s="113"/>
      <c r="BB530" s="113"/>
      <c r="BC530" s="113"/>
      <c r="BD530" s="113"/>
      <c r="BE530" s="113"/>
      <c r="BF530" s="113"/>
      <c r="BG530" s="113"/>
      <c r="BH530" s="113"/>
      <c r="BI530" s="113"/>
      <c r="BJ530" s="113"/>
      <c r="BK530" s="113"/>
      <c r="BL530" s="113"/>
      <c r="BM530" s="113"/>
      <c r="BN530" s="113"/>
      <c r="BO530" s="113"/>
      <c r="BP530" s="113"/>
      <c r="BQ530" s="113"/>
      <c r="BR530" s="113"/>
      <c r="BS530" s="113"/>
      <c r="BT530" s="113"/>
      <c r="BU530" s="113"/>
      <c r="BV530" s="113"/>
      <c r="BW530" s="113"/>
      <c r="BX530" s="113"/>
      <c r="BY530" s="113"/>
      <c r="BZ530" s="113"/>
      <c r="CA530" s="113"/>
      <c r="CB530" s="113"/>
      <c r="CC530" s="113"/>
      <c r="CD530" s="113"/>
      <c r="CE530" s="113"/>
      <c r="CF530" s="113"/>
      <c r="CG530" s="113"/>
      <c r="CH530" s="113"/>
      <c r="CI530" s="113"/>
      <c r="CJ530" s="113"/>
      <c r="CK530" s="113"/>
      <c r="CL530" s="113"/>
      <c r="CM530" s="113"/>
      <c r="CN530" s="113"/>
      <c r="CO530" s="113"/>
      <c r="CP530" s="113"/>
      <c r="CQ530" s="113"/>
      <c r="CR530" s="113"/>
      <c r="CS530" s="113"/>
      <c r="CT530" s="113"/>
      <c r="CU530" s="113"/>
      <c r="CV530" s="113"/>
      <c r="CW530" s="113"/>
      <c r="CX530" s="113"/>
      <c r="CY530" s="113"/>
      <c r="CZ530" s="113"/>
      <c r="DA530" s="113"/>
      <c r="DB530" s="113"/>
      <c r="DC530" s="113"/>
      <c r="DD530" s="113"/>
      <c r="DE530" s="113"/>
      <c r="DF530" s="113"/>
      <c r="DG530" s="113"/>
      <c r="DH530" s="113"/>
      <c r="DI530" s="113"/>
      <c r="DJ530" s="113"/>
      <c r="DK530" s="113"/>
      <c r="DL530" s="113"/>
      <c r="DM530" s="113"/>
      <c r="DN530" s="113"/>
      <c r="DO530" s="113"/>
      <c r="DP530" s="113"/>
      <c r="DQ530" s="113"/>
      <c r="DR530" s="113"/>
      <c r="DS530" s="113"/>
      <c r="DT530" s="113"/>
      <c r="DU530" s="113"/>
      <c r="DV530" s="113"/>
      <c r="DW530" s="113"/>
      <c r="DX530" s="113"/>
      <c r="DY530" s="113"/>
      <c r="DZ530" s="113"/>
      <c r="EA530" s="113"/>
      <c r="EB530" s="113"/>
      <c r="EC530" s="113"/>
      <c r="ED530" s="113"/>
      <c r="EE530" s="113"/>
      <c r="EF530" s="113"/>
      <c r="EG530" s="113"/>
      <c r="EH530" s="113"/>
      <c r="EI530" s="113"/>
      <c r="EJ530" s="113"/>
      <c r="EK530" s="113"/>
      <c r="EL530" s="113"/>
      <c r="EM530" s="113"/>
      <c r="EN530" s="113"/>
      <c r="EO530" s="113"/>
      <c r="EP530" s="113"/>
      <c r="EQ530" s="113"/>
      <c r="ER530" s="113"/>
      <c r="ES530" s="113"/>
      <c r="ET530" s="113"/>
      <c r="EU530" s="113"/>
      <c r="EV530" s="113"/>
      <c r="EW530" s="113"/>
      <c r="EX530" s="113"/>
      <c r="EY530" s="113"/>
      <c r="EZ530" s="113"/>
      <c r="FA530" s="113"/>
      <c r="FB530" s="113"/>
      <c r="FC530" s="113"/>
      <c r="FD530" s="113"/>
      <c r="FE530" s="113"/>
      <c r="FF530" s="113"/>
      <c r="FG530" s="113"/>
      <c r="FH530" s="113"/>
      <c r="FI530" s="113"/>
      <c r="FJ530" s="113"/>
      <c r="FK530" s="113"/>
      <c r="FL530" s="113"/>
      <c r="FM530" s="113"/>
      <c r="FN530" s="113"/>
      <c r="FO530" s="113"/>
      <c r="FP530" s="113"/>
      <c r="FQ530" s="113"/>
      <c r="FR530" s="113"/>
      <c r="FS530" s="113"/>
      <c r="FT530" s="113"/>
      <c r="FU530" s="113"/>
      <c r="FV530" s="113"/>
      <c r="FW530" s="113"/>
      <c r="FX530" s="113"/>
      <c r="FY530" s="113"/>
      <c r="FZ530" s="113"/>
      <c r="GA530" s="113"/>
      <c r="GB530" s="113"/>
      <c r="GC530" s="113"/>
      <c r="GD530" s="113"/>
      <c r="GE530" s="113"/>
      <c r="GF530" s="113"/>
      <c r="GG530" s="113"/>
      <c r="GH530" s="113"/>
      <c r="GI530" s="113"/>
      <c r="GJ530" s="113"/>
      <c r="GK530" s="113"/>
      <c r="GL530" s="113"/>
      <c r="GM530" s="113"/>
      <c r="GN530" s="113"/>
      <c r="GO530" s="113"/>
      <c r="GP530" s="113"/>
      <c r="GQ530" s="113"/>
      <c r="GR530" s="113"/>
      <c r="GS530" s="113"/>
      <c r="GT530" s="113"/>
      <c r="GU530" s="113"/>
      <c r="GV530" s="113"/>
      <c r="GW530" s="113"/>
      <c r="GX530" s="113"/>
      <c r="GY530" s="113"/>
      <c r="GZ530" s="113"/>
      <c r="HA530" s="113"/>
      <c r="HB530" s="113"/>
      <c r="HC530" s="113"/>
      <c r="HD530" s="113"/>
      <c r="HE530" s="113"/>
      <c r="HF530" s="113"/>
      <c r="HG530" s="113"/>
      <c r="HH530" s="113"/>
      <c r="HI530" s="113"/>
      <c r="HJ530" s="113"/>
      <c r="HK530" s="113"/>
      <c r="HL530" s="113"/>
      <c r="HM530" s="113"/>
      <c r="HN530" s="113"/>
      <c r="HO530" s="113"/>
      <c r="HP530" s="113"/>
    </row>
    <row r="531" spans="1:224" ht="36" x14ac:dyDescent="0.2">
      <c r="A531" s="202" t="s">
        <v>1603</v>
      </c>
      <c r="B531" s="258" t="s">
        <v>905</v>
      </c>
      <c r="C531" s="268"/>
      <c r="D531" s="276" t="s">
        <v>1464</v>
      </c>
      <c r="E531" s="268" t="s">
        <v>42</v>
      </c>
      <c r="F531" s="260">
        <v>3</v>
      </c>
      <c r="G531" s="47">
        <v>27.500000000000004</v>
      </c>
      <c r="H531" s="47">
        <v>32.153000000000006</v>
      </c>
      <c r="I531" s="47">
        <v>4.2200000000000006</v>
      </c>
      <c r="J531" s="47">
        <v>5.204104000000001</v>
      </c>
      <c r="K531" s="47">
        <v>0</v>
      </c>
      <c r="L531" s="47">
        <v>0</v>
      </c>
      <c r="M531" s="48">
        <v>31.720000000000006</v>
      </c>
      <c r="N531" s="47">
        <v>37.357104000000007</v>
      </c>
      <c r="O531" s="47">
        <v>95.160000000000025</v>
      </c>
      <c r="P531" s="49">
        <v>112.07131200000002</v>
      </c>
      <c r="Q531" s="302">
        <f t="shared" si="8"/>
        <v>3.1676810417666087E-5</v>
      </c>
      <c r="R531" s="106"/>
      <c r="S531" s="106"/>
      <c r="T531" s="106"/>
      <c r="U531" s="106"/>
      <c r="V531" s="106"/>
      <c r="W531" s="106"/>
      <c r="X531" s="106"/>
      <c r="Y531" s="107"/>
      <c r="Z531" s="107"/>
      <c r="AA531" s="107"/>
      <c r="AB531" s="107"/>
      <c r="AC531" s="107"/>
      <c r="AD531" s="107"/>
      <c r="AE531" s="107"/>
      <c r="AF531" s="107"/>
      <c r="AG531" s="107"/>
      <c r="AH531" s="107"/>
      <c r="AI531" s="107"/>
      <c r="AJ531" s="107"/>
      <c r="AK531" s="107"/>
      <c r="AL531" s="107"/>
      <c r="AM531" s="107"/>
      <c r="AN531" s="107"/>
      <c r="AO531" s="107"/>
      <c r="AP531" s="107"/>
      <c r="AQ531" s="107"/>
      <c r="AR531" s="107"/>
      <c r="AS531" s="107"/>
      <c r="AT531" s="107"/>
      <c r="AU531" s="107"/>
      <c r="AV531" s="107"/>
      <c r="AW531" s="107"/>
      <c r="AX531" s="107"/>
      <c r="AY531" s="107"/>
      <c r="AZ531" s="107"/>
      <c r="BA531" s="107"/>
      <c r="BB531" s="107"/>
      <c r="BC531" s="107"/>
      <c r="BD531" s="107"/>
      <c r="BE531" s="107"/>
      <c r="BF531" s="107"/>
      <c r="BG531" s="107"/>
      <c r="BH531" s="107"/>
      <c r="BI531" s="107"/>
      <c r="BJ531" s="107"/>
      <c r="BK531" s="107"/>
      <c r="BL531" s="107"/>
      <c r="BM531" s="107"/>
      <c r="BN531" s="107"/>
      <c r="BO531" s="107"/>
      <c r="BP531" s="107"/>
      <c r="BQ531" s="107"/>
      <c r="BR531" s="107"/>
      <c r="BS531" s="107"/>
      <c r="BT531" s="107"/>
      <c r="BU531" s="107"/>
      <c r="BV531" s="107"/>
      <c r="BW531" s="107"/>
      <c r="BX531" s="107"/>
      <c r="BY531" s="107"/>
      <c r="BZ531" s="107"/>
      <c r="CA531" s="107"/>
      <c r="CB531" s="107"/>
      <c r="CC531" s="107"/>
      <c r="CD531" s="107"/>
      <c r="CE531" s="107"/>
      <c r="CF531" s="107"/>
      <c r="CG531" s="107"/>
      <c r="CH531" s="107"/>
      <c r="CI531" s="107"/>
      <c r="CJ531" s="107"/>
      <c r="CK531" s="107"/>
      <c r="CL531" s="107"/>
      <c r="CM531" s="107"/>
      <c r="CN531" s="107"/>
      <c r="CO531" s="107"/>
      <c r="CP531" s="107"/>
      <c r="CQ531" s="107"/>
      <c r="CR531" s="107"/>
      <c r="CS531" s="107"/>
      <c r="CT531" s="107"/>
      <c r="CU531" s="107"/>
      <c r="CV531" s="107"/>
      <c r="CW531" s="107"/>
      <c r="CX531" s="107"/>
      <c r="CY531" s="107"/>
      <c r="CZ531" s="107"/>
      <c r="DA531" s="107"/>
      <c r="DB531" s="107"/>
      <c r="DC531" s="107"/>
      <c r="DD531" s="107"/>
      <c r="DE531" s="107"/>
      <c r="DF531" s="107"/>
      <c r="DG531" s="107"/>
      <c r="DH531" s="107"/>
      <c r="DI531" s="107"/>
      <c r="DJ531" s="107"/>
      <c r="DK531" s="107"/>
      <c r="DL531" s="107"/>
      <c r="DM531" s="107"/>
      <c r="DN531" s="107"/>
      <c r="DO531" s="107"/>
      <c r="DP531" s="107"/>
      <c r="DQ531" s="107"/>
      <c r="DR531" s="107"/>
      <c r="DS531" s="107"/>
      <c r="DT531" s="107"/>
      <c r="DU531" s="107"/>
      <c r="DV531" s="107"/>
      <c r="DW531" s="107"/>
      <c r="DX531" s="107"/>
      <c r="DY531" s="107"/>
      <c r="DZ531" s="107"/>
      <c r="EA531" s="107"/>
      <c r="EB531" s="107"/>
      <c r="EC531" s="107"/>
      <c r="ED531" s="107"/>
      <c r="EE531" s="107"/>
      <c r="EF531" s="107"/>
      <c r="EG531" s="107"/>
      <c r="EH531" s="107"/>
      <c r="EI531" s="107"/>
      <c r="EJ531" s="107"/>
      <c r="EK531" s="107"/>
      <c r="EL531" s="107"/>
      <c r="EM531" s="107"/>
      <c r="EN531" s="107"/>
      <c r="EO531" s="107"/>
      <c r="EP531" s="107"/>
      <c r="EQ531" s="107"/>
      <c r="ER531" s="107"/>
      <c r="ES531" s="107"/>
      <c r="ET531" s="107"/>
      <c r="EU531" s="107"/>
      <c r="EV531" s="107"/>
      <c r="EW531" s="107"/>
      <c r="EX531" s="107"/>
      <c r="EY531" s="107"/>
      <c r="EZ531" s="107"/>
      <c r="FA531" s="107"/>
      <c r="FB531" s="107"/>
      <c r="FC531" s="107"/>
      <c r="FD531" s="107"/>
      <c r="FE531" s="107"/>
      <c r="FF531" s="107"/>
      <c r="FG531" s="107"/>
      <c r="FH531" s="107"/>
      <c r="FI531" s="107"/>
      <c r="FJ531" s="107"/>
      <c r="FK531" s="107"/>
      <c r="FL531" s="107"/>
      <c r="FM531" s="107"/>
      <c r="FN531" s="107"/>
      <c r="FO531" s="107"/>
      <c r="FP531" s="107"/>
      <c r="FQ531" s="107"/>
      <c r="FR531" s="107"/>
      <c r="FS531" s="107"/>
      <c r="FT531" s="107"/>
      <c r="FU531" s="107"/>
      <c r="FV531" s="107"/>
      <c r="FW531" s="107"/>
      <c r="FX531" s="107"/>
      <c r="FY531" s="107"/>
      <c r="FZ531" s="107"/>
      <c r="GA531" s="107"/>
      <c r="GB531" s="107"/>
      <c r="GC531" s="107"/>
      <c r="GD531" s="107"/>
      <c r="GE531" s="107"/>
      <c r="GF531" s="107"/>
      <c r="GG531" s="107"/>
      <c r="GH531" s="107"/>
      <c r="GI531" s="107"/>
      <c r="GJ531" s="107"/>
      <c r="GK531" s="107"/>
      <c r="GL531" s="107"/>
      <c r="GM531" s="107"/>
      <c r="GN531" s="107"/>
      <c r="GO531" s="107"/>
      <c r="GP531" s="107"/>
      <c r="GQ531" s="107"/>
      <c r="GR531" s="107"/>
      <c r="GS531" s="107"/>
      <c r="GT531" s="107"/>
      <c r="GU531" s="107"/>
      <c r="GV531" s="107"/>
      <c r="GW531" s="107"/>
      <c r="GX531" s="107"/>
      <c r="GY531" s="107"/>
      <c r="GZ531" s="107"/>
      <c r="HA531" s="107"/>
      <c r="HB531" s="107"/>
      <c r="HC531" s="107"/>
      <c r="HD531" s="107"/>
      <c r="HE531" s="107"/>
      <c r="HF531" s="107"/>
      <c r="HG531" s="107"/>
      <c r="HH531" s="107"/>
      <c r="HI531" s="107"/>
      <c r="HJ531" s="107"/>
      <c r="HK531" s="107"/>
      <c r="HL531" s="107"/>
      <c r="HM531" s="107"/>
      <c r="HN531" s="107"/>
      <c r="HO531" s="107"/>
      <c r="HP531" s="107"/>
    </row>
    <row r="532" spans="1:224" ht="24" x14ac:dyDescent="0.25">
      <c r="A532" s="42" t="s">
        <v>940</v>
      </c>
      <c r="B532" s="43" t="s">
        <v>573</v>
      </c>
      <c r="C532" s="58" t="s">
        <v>827</v>
      </c>
      <c r="D532" s="59" t="s">
        <v>575</v>
      </c>
      <c r="E532" s="73" t="s">
        <v>229</v>
      </c>
      <c r="F532" s="46">
        <v>5</v>
      </c>
      <c r="G532" s="47">
        <v>14.381084</v>
      </c>
      <c r="H532" s="47">
        <v>16.814363412799999</v>
      </c>
      <c r="I532" s="47">
        <v>4.3379820000000002</v>
      </c>
      <c r="J532" s="47">
        <v>5.3495994024000009</v>
      </c>
      <c r="K532" s="47">
        <v>0</v>
      </c>
      <c r="L532" s="47">
        <v>0</v>
      </c>
      <c r="M532" s="48">
        <v>18.719065999999998</v>
      </c>
      <c r="N532" s="47">
        <v>22.163962815200001</v>
      </c>
      <c r="O532" s="47">
        <v>93.59532999999999</v>
      </c>
      <c r="P532" s="49">
        <v>110.819814076</v>
      </c>
      <c r="Q532" s="302">
        <f t="shared" si="8"/>
        <v>3.1323076158923302E-5</v>
      </c>
    </row>
    <row r="533" spans="1:224" ht="24" x14ac:dyDescent="0.25">
      <c r="A533" s="102" t="s">
        <v>1392</v>
      </c>
      <c r="B533" s="103" t="s">
        <v>1162</v>
      </c>
      <c r="C533" s="110"/>
      <c r="D533" s="105" t="s">
        <v>694</v>
      </c>
      <c r="E533" s="95" t="s">
        <v>42</v>
      </c>
      <c r="F533" s="97">
        <v>17</v>
      </c>
      <c r="G533" s="241">
        <v>3.09</v>
      </c>
      <c r="H533" s="242">
        <v>3.6128279999999999</v>
      </c>
      <c r="I533" s="241">
        <v>2.11</v>
      </c>
      <c r="J533" s="242">
        <v>2.602052</v>
      </c>
      <c r="K533" s="241">
        <v>0</v>
      </c>
      <c r="L533" s="242">
        <v>0</v>
      </c>
      <c r="M533" s="243">
        <v>5.1999999999999993</v>
      </c>
      <c r="N533" s="242">
        <v>6.21488</v>
      </c>
      <c r="O533" s="47">
        <v>88.399999999999991</v>
      </c>
      <c r="P533" s="49">
        <v>105.65295999999999</v>
      </c>
      <c r="Q533" s="302">
        <f t="shared" si="8"/>
        <v>2.9862671581691286E-5</v>
      </c>
    </row>
    <row r="534" spans="1:224" ht="24" x14ac:dyDescent="0.2">
      <c r="A534" s="202" t="s">
        <v>1610</v>
      </c>
      <c r="B534" s="258" t="s">
        <v>1021</v>
      </c>
      <c r="C534" s="268" t="s">
        <v>1030</v>
      </c>
      <c r="D534" s="277" t="s">
        <v>1031</v>
      </c>
      <c r="E534" s="268" t="s">
        <v>42</v>
      </c>
      <c r="F534" s="260">
        <v>3</v>
      </c>
      <c r="G534" s="47">
        <v>19.669999999999998</v>
      </c>
      <c r="H534" s="47">
        <v>22.998163999999999</v>
      </c>
      <c r="I534" s="47">
        <v>8.18</v>
      </c>
      <c r="J534" s="47">
        <v>10.087576</v>
      </c>
      <c r="K534" s="47">
        <v>0</v>
      </c>
      <c r="L534" s="47">
        <v>0</v>
      </c>
      <c r="M534" s="48">
        <v>27.849999999999998</v>
      </c>
      <c r="N534" s="47">
        <v>33.085740000000001</v>
      </c>
      <c r="O534" s="47">
        <v>83.55</v>
      </c>
      <c r="P534" s="49">
        <v>99.257220000000004</v>
      </c>
      <c r="Q534" s="302">
        <f t="shared" si="8"/>
        <v>2.8054923998075209E-5</v>
      </c>
      <c r="R534" s="106"/>
      <c r="S534" s="106"/>
      <c r="T534" s="106"/>
      <c r="U534" s="106"/>
      <c r="V534" s="106"/>
      <c r="W534" s="106"/>
      <c r="X534" s="106"/>
      <c r="Y534" s="107"/>
      <c r="Z534" s="107"/>
      <c r="AA534" s="107"/>
      <c r="AB534" s="107"/>
      <c r="AC534" s="107"/>
      <c r="AD534" s="107"/>
      <c r="AE534" s="107"/>
      <c r="AF534" s="107"/>
      <c r="AG534" s="107"/>
      <c r="AH534" s="107"/>
      <c r="AI534" s="107"/>
      <c r="AJ534" s="107"/>
      <c r="AK534" s="107"/>
      <c r="AL534" s="107"/>
      <c r="AM534" s="107"/>
      <c r="AN534" s="107"/>
      <c r="AO534" s="107"/>
      <c r="AP534" s="107"/>
      <c r="AQ534" s="107"/>
      <c r="AR534" s="107"/>
      <c r="AS534" s="107"/>
      <c r="AT534" s="107"/>
      <c r="AU534" s="107"/>
      <c r="AV534" s="107"/>
      <c r="AW534" s="107"/>
      <c r="AX534" s="107"/>
      <c r="AY534" s="107"/>
      <c r="AZ534" s="107"/>
      <c r="BA534" s="107"/>
      <c r="BB534" s="107"/>
      <c r="BC534" s="107"/>
      <c r="BD534" s="107"/>
      <c r="BE534" s="107"/>
      <c r="BF534" s="107"/>
      <c r="BG534" s="107"/>
      <c r="BH534" s="107"/>
      <c r="BI534" s="107"/>
      <c r="BJ534" s="107"/>
      <c r="BK534" s="107"/>
      <c r="BL534" s="107"/>
      <c r="BM534" s="107"/>
      <c r="BN534" s="107"/>
      <c r="BO534" s="107"/>
      <c r="BP534" s="107"/>
      <c r="BQ534" s="107"/>
      <c r="BR534" s="107"/>
      <c r="BS534" s="107"/>
      <c r="BT534" s="107"/>
      <c r="BU534" s="107"/>
      <c r="BV534" s="107"/>
      <c r="BW534" s="107"/>
      <c r="BX534" s="107"/>
      <c r="BY534" s="107"/>
      <c r="BZ534" s="107"/>
      <c r="CA534" s="107"/>
      <c r="CB534" s="107"/>
      <c r="CC534" s="107"/>
      <c r="CD534" s="107"/>
      <c r="CE534" s="107"/>
      <c r="CF534" s="107"/>
      <c r="CG534" s="107"/>
      <c r="CH534" s="107"/>
      <c r="CI534" s="107"/>
      <c r="CJ534" s="107"/>
      <c r="CK534" s="107"/>
      <c r="CL534" s="107"/>
      <c r="CM534" s="107"/>
      <c r="CN534" s="107"/>
      <c r="CO534" s="107"/>
      <c r="CP534" s="107"/>
      <c r="CQ534" s="107"/>
      <c r="CR534" s="107"/>
      <c r="CS534" s="107"/>
      <c r="CT534" s="107"/>
      <c r="CU534" s="107"/>
      <c r="CV534" s="107"/>
      <c r="CW534" s="107"/>
      <c r="CX534" s="107"/>
      <c r="CY534" s="107"/>
      <c r="CZ534" s="107"/>
      <c r="DA534" s="107"/>
      <c r="DB534" s="107"/>
      <c r="DC534" s="107"/>
      <c r="DD534" s="107"/>
      <c r="DE534" s="107"/>
      <c r="DF534" s="107"/>
      <c r="DG534" s="107"/>
      <c r="DH534" s="107"/>
      <c r="DI534" s="107"/>
      <c r="DJ534" s="107"/>
      <c r="DK534" s="107"/>
      <c r="DL534" s="107"/>
      <c r="DM534" s="107"/>
      <c r="DN534" s="107"/>
      <c r="DO534" s="107"/>
      <c r="DP534" s="107"/>
      <c r="DQ534" s="107"/>
      <c r="DR534" s="107"/>
      <c r="DS534" s="107"/>
      <c r="DT534" s="107"/>
      <c r="DU534" s="107"/>
      <c r="DV534" s="107"/>
      <c r="DW534" s="107"/>
      <c r="DX534" s="107"/>
      <c r="DY534" s="107"/>
      <c r="DZ534" s="107"/>
      <c r="EA534" s="107"/>
      <c r="EB534" s="107"/>
      <c r="EC534" s="107"/>
      <c r="ED534" s="107"/>
      <c r="EE534" s="107"/>
      <c r="EF534" s="107"/>
      <c r="EG534" s="107"/>
      <c r="EH534" s="107"/>
      <c r="EI534" s="107"/>
      <c r="EJ534" s="107"/>
      <c r="EK534" s="107"/>
      <c r="EL534" s="107"/>
      <c r="EM534" s="107"/>
      <c r="EN534" s="107"/>
      <c r="EO534" s="107"/>
      <c r="EP534" s="107"/>
      <c r="EQ534" s="107"/>
      <c r="ER534" s="107"/>
      <c r="ES534" s="107"/>
      <c r="ET534" s="107"/>
      <c r="EU534" s="107"/>
      <c r="EV534" s="107"/>
      <c r="EW534" s="107"/>
      <c r="EX534" s="107"/>
      <c r="EY534" s="107"/>
      <c r="EZ534" s="107"/>
      <c r="FA534" s="107"/>
      <c r="FB534" s="107"/>
      <c r="FC534" s="107"/>
      <c r="FD534" s="107"/>
      <c r="FE534" s="107"/>
      <c r="FF534" s="107"/>
      <c r="FG534" s="107"/>
      <c r="FH534" s="107"/>
      <c r="FI534" s="107"/>
      <c r="FJ534" s="107"/>
      <c r="FK534" s="107"/>
      <c r="FL534" s="107"/>
      <c r="FM534" s="107"/>
      <c r="FN534" s="107"/>
      <c r="FO534" s="107"/>
      <c r="FP534" s="107"/>
      <c r="FQ534" s="107"/>
      <c r="FR534" s="107"/>
      <c r="FS534" s="107"/>
      <c r="FT534" s="107"/>
      <c r="FU534" s="107"/>
      <c r="FV534" s="107"/>
      <c r="FW534" s="107"/>
      <c r="FX534" s="107"/>
      <c r="FY534" s="107"/>
      <c r="FZ534" s="107"/>
      <c r="GA534" s="107"/>
      <c r="GB534" s="107"/>
      <c r="GC534" s="107"/>
      <c r="GD534" s="107"/>
      <c r="GE534" s="107"/>
      <c r="GF534" s="107"/>
      <c r="GG534" s="107"/>
      <c r="GH534" s="107"/>
      <c r="GI534" s="107"/>
      <c r="GJ534" s="107"/>
      <c r="GK534" s="107"/>
      <c r="GL534" s="107"/>
      <c r="GM534" s="107"/>
      <c r="GN534" s="107"/>
      <c r="GO534" s="107"/>
      <c r="GP534" s="107"/>
      <c r="GQ534" s="107"/>
      <c r="GR534" s="107"/>
      <c r="GS534" s="107"/>
      <c r="GT534" s="107"/>
      <c r="GU534" s="107"/>
      <c r="GV534" s="107"/>
      <c r="GW534" s="107"/>
      <c r="GX534" s="107"/>
      <c r="GY534" s="107"/>
      <c r="GZ534" s="107"/>
      <c r="HA534" s="107"/>
      <c r="HB534" s="107"/>
      <c r="HC534" s="107"/>
      <c r="HD534" s="107"/>
      <c r="HE534" s="107"/>
      <c r="HF534" s="107"/>
      <c r="HG534" s="107"/>
      <c r="HH534" s="107"/>
      <c r="HI534" s="107"/>
      <c r="HJ534" s="107"/>
      <c r="HK534" s="107"/>
      <c r="HL534" s="107"/>
      <c r="HM534" s="107"/>
      <c r="HN534" s="107"/>
      <c r="HO534" s="107"/>
      <c r="HP534" s="107"/>
    </row>
    <row r="535" spans="1:224" ht="36" x14ac:dyDescent="0.25">
      <c r="A535" s="42" t="s">
        <v>1704</v>
      </c>
      <c r="B535" s="43" t="s">
        <v>590</v>
      </c>
      <c r="C535" s="58" t="s">
        <v>591</v>
      </c>
      <c r="D535" s="53" t="s">
        <v>592</v>
      </c>
      <c r="E535" s="73" t="s">
        <v>7</v>
      </c>
      <c r="F535" s="46">
        <v>13.29</v>
      </c>
      <c r="G535" s="47">
        <v>2.39</v>
      </c>
      <c r="H535" s="47">
        <v>2.7943880000000001</v>
      </c>
      <c r="I535" s="47">
        <v>3.0766999999999998</v>
      </c>
      <c r="J535" s="47">
        <v>3.7941864399999998</v>
      </c>
      <c r="K535" s="47">
        <v>0</v>
      </c>
      <c r="L535" s="47">
        <v>0</v>
      </c>
      <c r="M535" s="48">
        <v>5.4666999999999994</v>
      </c>
      <c r="N535" s="47">
        <v>6.5885744400000004</v>
      </c>
      <c r="O535" s="47">
        <v>72.652442999999991</v>
      </c>
      <c r="P535" s="49">
        <v>87.562154307599997</v>
      </c>
      <c r="Q535" s="302">
        <f t="shared" si="8"/>
        <v>2.47493289073324E-5</v>
      </c>
    </row>
    <row r="536" spans="1:224" ht="24" x14ac:dyDescent="0.25">
      <c r="A536" s="42" t="s">
        <v>1735</v>
      </c>
      <c r="B536" s="260" t="s">
        <v>573</v>
      </c>
      <c r="C536" s="58" t="s">
        <v>827</v>
      </c>
      <c r="D536" s="59" t="s">
        <v>575</v>
      </c>
      <c r="E536" s="73" t="s">
        <v>229</v>
      </c>
      <c r="F536" s="46">
        <v>3.75</v>
      </c>
      <c r="G536" s="47">
        <v>14.381084</v>
      </c>
      <c r="H536" s="47">
        <v>16.814363412799999</v>
      </c>
      <c r="I536" s="47">
        <v>4.3379820000000002</v>
      </c>
      <c r="J536" s="47">
        <v>5.3495994024000009</v>
      </c>
      <c r="K536" s="47">
        <v>0</v>
      </c>
      <c r="L536" s="47">
        <v>0</v>
      </c>
      <c r="M536" s="48">
        <v>18.719065999999998</v>
      </c>
      <c r="N536" s="47">
        <v>22.163962815200001</v>
      </c>
      <c r="O536" s="47">
        <v>70.196497499999992</v>
      </c>
      <c r="P536" s="49">
        <v>83.114860557</v>
      </c>
      <c r="Q536" s="302">
        <f t="shared" si="8"/>
        <v>2.3492307119192479E-5</v>
      </c>
    </row>
    <row r="537" spans="1:224" ht="24" x14ac:dyDescent="0.25">
      <c r="A537" s="42" t="s">
        <v>281</v>
      </c>
      <c r="B537" s="45" t="s">
        <v>220</v>
      </c>
      <c r="C537" s="45" t="s">
        <v>221</v>
      </c>
      <c r="D537" s="59" t="s">
        <v>222</v>
      </c>
      <c r="E537" s="45" t="s">
        <v>180</v>
      </c>
      <c r="F537" s="46">
        <v>0.21840000000000004</v>
      </c>
      <c r="G537" s="47">
        <v>254.1986</v>
      </c>
      <c r="H537" s="47">
        <v>297.20900311999998</v>
      </c>
      <c r="I537" s="47">
        <v>62.7714</v>
      </c>
      <c r="J537" s="47">
        <v>77.409690480000009</v>
      </c>
      <c r="K537" s="47">
        <v>0</v>
      </c>
      <c r="L537" s="47">
        <v>0</v>
      </c>
      <c r="M537" s="48">
        <v>316.97000000000003</v>
      </c>
      <c r="N537" s="47">
        <v>374.61869359999997</v>
      </c>
      <c r="O537" s="47">
        <v>69.226248000000012</v>
      </c>
      <c r="P537" s="49">
        <v>81.816722682240012</v>
      </c>
      <c r="Q537" s="302">
        <f t="shared" si="8"/>
        <v>2.3125390139093554E-5</v>
      </c>
    </row>
    <row r="538" spans="1:224" ht="60" x14ac:dyDescent="0.25">
      <c r="A538" s="102" t="s">
        <v>1402</v>
      </c>
      <c r="B538" s="103" t="s">
        <v>1175</v>
      </c>
      <c r="C538" s="110"/>
      <c r="D538" s="105" t="s">
        <v>1176</v>
      </c>
      <c r="E538" s="95" t="s">
        <v>9</v>
      </c>
      <c r="F538" s="97">
        <v>1</v>
      </c>
      <c r="G538" s="241">
        <v>61.819999999999993</v>
      </c>
      <c r="H538" s="242">
        <v>72.279943999999986</v>
      </c>
      <c r="I538" s="241">
        <v>5.46</v>
      </c>
      <c r="J538" s="242">
        <v>6.7332720000000004</v>
      </c>
      <c r="K538" s="241">
        <v>0</v>
      </c>
      <c r="L538" s="242">
        <v>0</v>
      </c>
      <c r="M538" s="243">
        <v>67.279999999999987</v>
      </c>
      <c r="N538" s="242">
        <v>79.013215999999986</v>
      </c>
      <c r="O538" s="47">
        <v>67.279999999999987</v>
      </c>
      <c r="P538" s="49">
        <v>79.013215999999986</v>
      </c>
      <c r="Q538" s="302">
        <f t="shared" si="8"/>
        <v>2.2332982625581288E-5</v>
      </c>
    </row>
    <row r="539" spans="1:224" ht="15" x14ac:dyDescent="0.25">
      <c r="A539" s="42" t="s">
        <v>1698</v>
      </c>
      <c r="B539" s="43" t="s">
        <v>242</v>
      </c>
      <c r="C539" s="58" t="s">
        <v>243</v>
      </c>
      <c r="D539" s="59" t="s">
        <v>1974</v>
      </c>
      <c r="E539" s="56" t="s">
        <v>180</v>
      </c>
      <c r="F539" s="46">
        <v>1.6334999999999988</v>
      </c>
      <c r="G539" s="47">
        <v>11.297406000000002</v>
      </c>
      <c r="H539" s="47">
        <v>13.208927095200004</v>
      </c>
      <c r="I539" s="47">
        <v>28.087606000000005</v>
      </c>
      <c r="J539" s="47">
        <v>34.637635719200006</v>
      </c>
      <c r="K539" s="47">
        <v>0</v>
      </c>
      <c r="L539" s="47">
        <v>0</v>
      </c>
      <c r="M539" s="48">
        <v>39.385012000000003</v>
      </c>
      <c r="N539" s="47">
        <v>47.846562814400009</v>
      </c>
      <c r="O539" s="47">
        <v>64.335417101999965</v>
      </c>
      <c r="P539" s="49">
        <v>78.157360357322361</v>
      </c>
      <c r="Q539" s="302">
        <f t="shared" si="8"/>
        <v>2.2091076142519962E-5</v>
      </c>
    </row>
    <row r="540" spans="1:224" ht="60" x14ac:dyDescent="0.25">
      <c r="A540" s="102" t="s">
        <v>1403</v>
      </c>
      <c r="B540" s="103" t="s">
        <v>1177</v>
      </c>
      <c r="C540" s="110"/>
      <c r="D540" s="105" t="s">
        <v>731</v>
      </c>
      <c r="E540" s="95" t="s">
        <v>9</v>
      </c>
      <c r="F540" s="97">
        <v>1</v>
      </c>
      <c r="G540" s="241">
        <v>60.26</v>
      </c>
      <c r="H540" s="242">
        <v>70.455991999999995</v>
      </c>
      <c r="I540" s="241">
        <v>5.46</v>
      </c>
      <c r="J540" s="242">
        <v>6.7332720000000004</v>
      </c>
      <c r="K540" s="241">
        <v>0</v>
      </c>
      <c r="L540" s="242">
        <v>0</v>
      </c>
      <c r="M540" s="243">
        <v>65.72</v>
      </c>
      <c r="N540" s="242">
        <v>77.189263999999994</v>
      </c>
      <c r="O540" s="47">
        <v>65.72</v>
      </c>
      <c r="P540" s="49">
        <v>77.189263999999994</v>
      </c>
      <c r="Q540" s="302">
        <f t="shared" si="8"/>
        <v>2.1817444967603994E-5</v>
      </c>
    </row>
    <row r="541" spans="1:224" ht="48" x14ac:dyDescent="0.2">
      <c r="A541" s="102" t="s">
        <v>1331</v>
      </c>
      <c r="B541" s="103" t="s">
        <v>1048</v>
      </c>
      <c r="C541" s="104"/>
      <c r="D541" s="105" t="s">
        <v>689</v>
      </c>
      <c r="E541" s="95" t="s">
        <v>1046</v>
      </c>
      <c r="F541" s="97">
        <v>2</v>
      </c>
      <c r="G541" s="241">
        <v>19.13</v>
      </c>
      <c r="H541" s="242">
        <v>22.366796000000001</v>
      </c>
      <c r="I541" s="241">
        <v>10.98</v>
      </c>
      <c r="J541" s="242">
        <v>13.540536000000001</v>
      </c>
      <c r="K541" s="241">
        <v>0</v>
      </c>
      <c r="L541" s="242">
        <v>0</v>
      </c>
      <c r="M541" s="243">
        <v>30.11</v>
      </c>
      <c r="N541" s="242">
        <v>35.907332000000004</v>
      </c>
      <c r="O541" s="47">
        <v>60.22</v>
      </c>
      <c r="P541" s="49">
        <v>71.814664000000008</v>
      </c>
      <c r="Q541" s="302">
        <f t="shared" si="8"/>
        <v>2.0298321275442815E-5</v>
      </c>
      <c r="R541" s="106"/>
      <c r="S541" s="106"/>
      <c r="T541" s="106"/>
      <c r="U541" s="106"/>
      <c r="V541" s="106"/>
      <c r="W541" s="107"/>
      <c r="X541" s="107"/>
      <c r="Y541" s="107"/>
      <c r="Z541" s="107"/>
      <c r="AA541" s="107"/>
      <c r="AB541" s="107"/>
      <c r="AC541" s="107"/>
      <c r="AD541" s="107"/>
      <c r="AE541" s="107"/>
      <c r="AF541" s="107"/>
      <c r="AG541" s="107"/>
      <c r="AH541" s="107"/>
      <c r="AI541" s="107"/>
      <c r="AJ541" s="107"/>
      <c r="AK541" s="107"/>
      <c r="AL541" s="107"/>
      <c r="AM541" s="107"/>
      <c r="AN541" s="107"/>
      <c r="AO541" s="107"/>
      <c r="AP541" s="107"/>
      <c r="AQ541" s="107"/>
      <c r="AR541" s="107"/>
      <c r="AS541" s="107"/>
      <c r="AT541" s="107"/>
      <c r="AU541" s="107"/>
      <c r="AV541" s="107"/>
      <c r="AW541" s="107"/>
      <c r="AX541" s="107"/>
      <c r="AY541" s="107"/>
      <c r="AZ541" s="107"/>
      <c r="BA541" s="107"/>
      <c r="BB541" s="107"/>
      <c r="BC541" s="107"/>
      <c r="BD541" s="107"/>
      <c r="BE541" s="107"/>
      <c r="BF541" s="107"/>
      <c r="BG541" s="107"/>
      <c r="BH541" s="107"/>
      <c r="BI541" s="107"/>
      <c r="BJ541" s="107"/>
      <c r="BK541" s="107"/>
      <c r="BL541" s="107"/>
      <c r="BM541" s="107"/>
      <c r="BN541" s="107"/>
      <c r="BO541" s="107"/>
      <c r="BP541" s="107"/>
      <c r="BQ541" s="107"/>
      <c r="BR541" s="107"/>
      <c r="BS541" s="107"/>
      <c r="BT541" s="107"/>
      <c r="BU541" s="107"/>
      <c r="BV541" s="107"/>
      <c r="BW541" s="107"/>
      <c r="BX541" s="107"/>
      <c r="BY541" s="107"/>
      <c r="BZ541" s="107"/>
      <c r="CA541" s="107"/>
      <c r="CB541" s="107"/>
      <c r="CC541" s="107"/>
      <c r="CD541" s="107"/>
      <c r="CE541" s="107"/>
      <c r="CF541" s="107"/>
      <c r="CG541" s="107"/>
      <c r="CH541" s="107"/>
      <c r="CI541" s="107"/>
      <c r="CJ541" s="107"/>
      <c r="CK541" s="107"/>
      <c r="CL541" s="107"/>
      <c r="CM541" s="107"/>
      <c r="CN541" s="107"/>
      <c r="CO541" s="107"/>
      <c r="CP541" s="107"/>
      <c r="CQ541" s="107"/>
      <c r="CR541" s="107"/>
      <c r="CS541" s="107"/>
      <c r="CT541" s="107"/>
      <c r="CU541" s="107"/>
      <c r="CV541" s="107"/>
      <c r="CW541" s="107"/>
      <c r="CX541" s="107"/>
      <c r="CY541" s="107"/>
      <c r="CZ541" s="107"/>
      <c r="DA541" s="107"/>
      <c r="DB541" s="107"/>
      <c r="DC541" s="107"/>
      <c r="DD541" s="107"/>
      <c r="DE541" s="107"/>
      <c r="DF541" s="107"/>
      <c r="DG541" s="107"/>
      <c r="DH541" s="107"/>
      <c r="DI541" s="107"/>
      <c r="DJ541" s="107"/>
      <c r="DK541" s="107"/>
      <c r="DL541" s="107"/>
      <c r="DM541" s="107"/>
      <c r="DN541" s="107"/>
      <c r="DO541" s="107"/>
      <c r="DP541" s="107"/>
      <c r="DQ541" s="107"/>
      <c r="DR541" s="107"/>
      <c r="DS541" s="107"/>
      <c r="DT541" s="107"/>
      <c r="DU541" s="107"/>
      <c r="DV541" s="107"/>
      <c r="DW541" s="107"/>
      <c r="DX541" s="107"/>
      <c r="DY541" s="107"/>
      <c r="DZ541" s="107"/>
      <c r="EA541" s="107"/>
      <c r="EB541" s="107"/>
      <c r="EC541" s="107"/>
      <c r="ED541" s="107"/>
      <c r="EE541" s="107"/>
      <c r="EF541" s="107"/>
      <c r="EG541" s="107"/>
      <c r="EH541" s="107"/>
      <c r="EI541" s="107"/>
      <c r="EJ541" s="107"/>
      <c r="EK541" s="107"/>
      <c r="EL541" s="107"/>
      <c r="EM541" s="107"/>
      <c r="EN541" s="107"/>
      <c r="EO541" s="107"/>
      <c r="EP541" s="107"/>
      <c r="EQ541" s="107"/>
      <c r="ER541" s="107"/>
      <c r="ES541" s="107"/>
      <c r="ET541" s="107"/>
      <c r="EU541" s="107"/>
      <c r="EV541" s="107"/>
      <c r="EW541" s="107"/>
      <c r="EX541" s="107"/>
      <c r="EY541" s="107"/>
      <c r="EZ541" s="107"/>
      <c r="FA541" s="107"/>
      <c r="FB541" s="107"/>
      <c r="FC541" s="107"/>
      <c r="FD541" s="107"/>
      <c r="FE541" s="107"/>
      <c r="FF541" s="107"/>
      <c r="FG541" s="107"/>
      <c r="FH541" s="107"/>
      <c r="FI541" s="107"/>
      <c r="FJ541" s="107"/>
      <c r="FK541" s="107"/>
      <c r="FL541" s="107"/>
      <c r="FM541" s="107"/>
      <c r="FN541" s="107"/>
      <c r="FO541" s="107"/>
      <c r="FP541" s="107"/>
      <c r="FQ541" s="107"/>
      <c r="FR541" s="107"/>
      <c r="FS541" s="107"/>
      <c r="FT541" s="107"/>
      <c r="FU541" s="107"/>
      <c r="FV541" s="107"/>
      <c r="FW541" s="107"/>
      <c r="FX541" s="107"/>
      <c r="FY541" s="107"/>
      <c r="FZ541" s="107"/>
      <c r="GA541" s="107"/>
      <c r="GB541" s="107"/>
      <c r="GC541" s="107"/>
      <c r="GD541" s="107"/>
      <c r="GE541" s="107"/>
      <c r="GF541" s="107"/>
      <c r="GG541" s="107"/>
      <c r="GH541" s="107"/>
      <c r="GI541" s="107"/>
      <c r="GJ541" s="107"/>
      <c r="GK541" s="107"/>
      <c r="GL541" s="107"/>
      <c r="GM541" s="107"/>
      <c r="GN541" s="107"/>
      <c r="GO541" s="107"/>
      <c r="GP541" s="107"/>
      <c r="GQ541" s="107"/>
      <c r="GR541" s="107"/>
      <c r="GS541" s="107"/>
      <c r="GT541" s="107"/>
      <c r="GU541" s="107"/>
      <c r="GV541" s="107"/>
      <c r="GW541" s="107"/>
      <c r="GX541" s="107"/>
      <c r="GY541" s="107"/>
      <c r="GZ541" s="107"/>
      <c r="HA541" s="107"/>
      <c r="HB541" s="107"/>
      <c r="HC541" s="107"/>
      <c r="HD541" s="107"/>
      <c r="HE541" s="107"/>
      <c r="HF541" s="107"/>
      <c r="HG541" s="107"/>
      <c r="HH541" s="107"/>
      <c r="HI541" s="107"/>
      <c r="HJ541" s="107"/>
      <c r="HK541" s="107"/>
      <c r="HL541" s="107"/>
      <c r="HM541" s="107"/>
      <c r="HN541" s="107"/>
      <c r="HO541" s="107"/>
      <c r="HP541" s="107"/>
    </row>
    <row r="542" spans="1:224" ht="48" x14ac:dyDescent="0.2">
      <c r="A542" s="102" t="s">
        <v>1335</v>
      </c>
      <c r="B542" s="93" t="s">
        <v>1052</v>
      </c>
      <c r="C542" s="104"/>
      <c r="D542" s="105" t="s">
        <v>701</v>
      </c>
      <c r="E542" s="95" t="s">
        <v>1046</v>
      </c>
      <c r="F542" s="97">
        <v>2</v>
      </c>
      <c r="G542" s="241">
        <v>19.13</v>
      </c>
      <c r="H542" s="242">
        <v>22.366796000000001</v>
      </c>
      <c r="I542" s="241">
        <v>10.98</v>
      </c>
      <c r="J542" s="242">
        <v>13.540536000000001</v>
      </c>
      <c r="K542" s="241">
        <v>0</v>
      </c>
      <c r="L542" s="242">
        <v>0</v>
      </c>
      <c r="M542" s="243">
        <v>30.11</v>
      </c>
      <c r="N542" s="242">
        <v>35.907332000000004</v>
      </c>
      <c r="O542" s="47">
        <v>60.22</v>
      </c>
      <c r="P542" s="49">
        <v>71.814664000000008</v>
      </c>
      <c r="Q542" s="302">
        <f t="shared" si="8"/>
        <v>2.0298321275442815E-5</v>
      </c>
      <c r="R542" s="106"/>
      <c r="S542" s="106"/>
      <c r="T542" s="106"/>
      <c r="U542" s="106"/>
      <c r="V542" s="106"/>
      <c r="W542" s="107"/>
      <c r="X542" s="107"/>
      <c r="Y542" s="107"/>
      <c r="Z542" s="107"/>
      <c r="AA542" s="107"/>
      <c r="AB542" s="107"/>
      <c r="AC542" s="107"/>
      <c r="AD542" s="107"/>
      <c r="AE542" s="107"/>
      <c r="AF542" s="107"/>
      <c r="AG542" s="107"/>
      <c r="AH542" s="107"/>
      <c r="AI542" s="107"/>
      <c r="AJ542" s="107"/>
      <c r="AK542" s="107"/>
      <c r="AL542" s="107"/>
      <c r="AM542" s="107"/>
      <c r="AN542" s="107"/>
      <c r="AO542" s="107"/>
      <c r="AP542" s="107"/>
      <c r="AQ542" s="107"/>
      <c r="AR542" s="107"/>
      <c r="AS542" s="107"/>
      <c r="AT542" s="107"/>
      <c r="AU542" s="107"/>
      <c r="AV542" s="107"/>
      <c r="AW542" s="107"/>
      <c r="AX542" s="107"/>
      <c r="AY542" s="107"/>
      <c r="AZ542" s="107"/>
      <c r="BA542" s="107"/>
      <c r="BB542" s="107"/>
      <c r="BC542" s="107"/>
      <c r="BD542" s="107"/>
      <c r="BE542" s="107"/>
      <c r="BF542" s="107"/>
      <c r="BG542" s="107"/>
      <c r="BH542" s="107"/>
      <c r="BI542" s="107"/>
      <c r="BJ542" s="107"/>
      <c r="BK542" s="107"/>
      <c r="BL542" s="107"/>
      <c r="BM542" s="107"/>
      <c r="BN542" s="107"/>
      <c r="BO542" s="107"/>
      <c r="BP542" s="107"/>
      <c r="BQ542" s="107"/>
      <c r="BR542" s="107"/>
      <c r="BS542" s="107"/>
      <c r="BT542" s="107"/>
      <c r="BU542" s="107"/>
      <c r="BV542" s="107"/>
      <c r="BW542" s="107"/>
      <c r="BX542" s="107"/>
      <c r="BY542" s="107"/>
      <c r="BZ542" s="107"/>
      <c r="CA542" s="107"/>
      <c r="CB542" s="107"/>
      <c r="CC542" s="107"/>
      <c r="CD542" s="107"/>
      <c r="CE542" s="107"/>
      <c r="CF542" s="107"/>
      <c r="CG542" s="107"/>
      <c r="CH542" s="107"/>
      <c r="CI542" s="107"/>
      <c r="CJ542" s="107"/>
      <c r="CK542" s="107"/>
      <c r="CL542" s="107"/>
      <c r="CM542" s="107"/>
      <c r="CN542" s="107"/>
      <c r="CO542" s="107"/>
      <c r="CP542" s="107"/>
      <c r="CQ542" s="107"/>
      <c r="CR542" s="107"/>
      <c r="CS542" s="107"/>
      <c r="CT542" s="107"/>
      <c r="CU542" s="107"/>
      <c r="CV542" s="107"/>
      <c r="CW542" s="107"/>
      <c r="CX542" s="107"/>
      <c r="CY542" s="107"/>
      <c r="CZ542" s="107"/>
      <c r="DA542" s="107"/>
      <c r="DB542" s="107"/>
      <c r="DC542" s="107"/>
      <c r="DD542" s="107"/>
      <c r="DE542" s="107"/>
      <c r="DF542" s="107"/>
      <c r="DG542" s="107"/>
      <c r="DH542" s="107"/>
      <c r="DI542" s="107"/>
      <c r="DJ542" s="107"/>
      <c r="DK542" s="107"/>
      <c r="DL542" s="107"/>
      <c r="DM542" s="107"/>
      <c r="DN542" s="107"/>
      <c r="DO542" s="107"/>
      <c r="DP542" s="107"/>
      <c r="DQ542" s="107"/>
      <c r="DR542" s="107"/>
      <c r="DS542" s="107"/>
      <c r="DT542" s="107"/>
      <c r="DU542" s="107"/>
      <c r="DV542" s="107"/>
      <c r="DW542" s="107"/>
      <c r="DX542" s="107"/>
      <c r="DY542" s="107"/>
      <c r="DZ542" s="107"/>
      <c r="EA542" s="107"/>
      <c r="EB542" s="107"/>
      <c r="EC542" s="107"/>
      <c r="ED542" s="107"/>
      <c r="EE542" s="107"/>
      <c r="EF542" s="107"/>
      <c r="EG542" s="107"/>
      <c r="EH542" s="107"/>
      <c r="EI542" s="107"/>
      <c r="EJ542" s="107"/>
      <c r="EK542" s="107"/>
      <c r="EL542" s="107"/>
      <c r="EM542" s="107"/>
      <c r="EN542" s="107"/>
      <c r="EO542" s="107"/>
      <c r="EP542" s="107"/>
      <c r="EQ542" s="107"/>
      <c r="ER542" s="107"/>
      <c r="ES542" s="107"/>
      <c r="ET542" s="107"/>
      <c r="EU542" s="107"/>
      <c r="EV542" s="107"/>
      <c r="EW542" s="107"/>
      <c r="EX542" s="107"/>
      <c r="EY542" s="107"/>
      <c r="EZ542" s="107"/>
      <c r="FA542" s="107"/>
      <c r="FB542" s="107"/>
      <c r="FC542" s="107"/>
      <c r="FD542" s="107"/>
      <c r="FE542" s="107"/>
      <c r="FF542" s="107"/>
      <c r="FG542" s="107"/>
      <c r="FH542" s="107"/>
      <c r="FI542" s="107"/>
      <c r="FJ542" s="107"/>
      <c r="FK542" s="107"/>
      <c r="FL542" s="107"/>
      <c r="FM542" s="107"/>
      <c r="FN542" s="107"/>
      <c r="FO542" s="107"/>
      <c r="FP542" s="107"/>
      <c r="FQ542" s="107"/>
      <c r="FR542" s="107"/>
      <c r="FS542" s="107"/>
      <c r="FT542" s="107"/>
      <c r="FU542" s="107"/>
      <c r="FV542" s="107"/>
      <c r="FW542" s="107"/>
      <c r="FX542" s="107"/>
      <c r="FY542" s="107"/>
      <c r="FZ542" s="107"/>
      <c r="GA542" s="107"/>
      <c r="GB542" s="107"/>
      <c r="GC542" s="107"/>
      <c r="GD542" s="107"/>
      <c r="GE542" s="107"/>
      <c r="GF542" s="107"/>
      <c r="GG542" s="107"/>
      <c r="GH542" s="107"/>
      <c r="GI542" s="107"/>
      <c r="GJ542" s="107"/>
      <c r="GK542" s="107"/>
      <c r="GL542" s="107"/>
      <c r="GM542" s="107"/>
      <c r="GN542" s="107"/>
      <c r="GO542" s="107"/>
      <c r="GP542" s="107"/>
      <c r="GQ542" s="107"/>
      <c r="GR542" s="107"/>
      <c r="GS542" s="107"/>
      <c r="GT542" s="107"/>
      <c r="GU542" s="107"/>
      <c r="GV542" s="107"/>
      <c r="GW542" s="107"/>
      <c r="GX542" s="107"/>
      <c r="GY542" s="107"/>
      <c r="GZ542" s="107"/>
      <c r="HA542" s="107"/>
      <c r="HB542" s="107"/>
      <c r="HC542" s="107"/>
      <c r="HD542" s="107"/>
      <c r="HE542" s="107"/>
      <c r="HF542" s="107"/>
      <c r="HG542" s="107"/>
      <c r="HH542" s="107"/>
      <c r="HI542" s="107"/>
      <c r="HJ542" s="107"/>
      <c r="HK542" s="107"/>
      <c r="HL542" s="107"/>
      <c r="HM542" s="107"/>
      <c r="HN542" s="107"/>
      <c r="HO542" s="107"/>
      <c r="HP542" s="107"/>
    </row>
    <row r="543" spans="1:224" ht="36" x14ac:dyDescent="0.25">
      <c r="A543" s="102" t="s">
        <v>1382</v>
      </c>
      <c r="B543" s="103" t="s">
        <v>1128</v>
      </c>
      <c r="C543" s="110"/>
      <c r="D543" s="105" t="s">
        <v>1129</v>
      </c>
      <c r="E543" s="95" t="s">
        <v>42</v>
      </c>
      <c r="F543" s="97">
        <v>2</v>
      </c>
      <c r="G543" s="241">
        <v>16.79</v>
      </c>
      <c r="H543" s="242">
        <v>19.630868</v>
      </c>
      <c r="I543" s="241">
        <v>12.9</v>
      </c>
      <c r="J543" s="242">
        <v>15.908280000000001</v>
      </c>
      <c r="K543" s="241">
        <v>0</v>
      </c>
      <c r="L543" s="242">
        <v>0</v>
      </c>
      <c r="M543" s="243">
        <v>29.689999999999998</v>
      </c>
      <c r="N543" s="242">
        <v>35.539147999999997</v>
      </c>
      <c r="O543" s="47">
        <v>59.379999999999995</v>
      </c>
      <c r="P543" s="49">
        <v>71.078295999999995</v>
      </c>
      <c r="Q543" s="302">
        <f t="shared" si="8"/>
        <v>2.0090187819008964E-5</v>
      </c>
    </row>
    <row r="544" spans="1:224" s="107" customFormat="1" ht="24" x14ac:dyDescent="0.2">
      <c r="A544" s="205" t="s">
        <v>1384</v>
      </c>
      <c r="B544" s="217" t="s">
        <v>1132</v>
      </c>
      <c r="C544" s="221"/>
      <c r="D544" s="230" t="s">
        <v>1133</v>
      </c>
      <c r="E544" s="234" t="s">
        <v>42</v>
      </c>
      <c r="F544" s="283">
        <v>2</v>
      </c>
      <c r="G544" s="285">
        <v>19.149999999999999</v>
      </c>
      <c r="H544" s="242">
        <v>22.390179999999997</v>
      </c>
      <c r="I544" s="285">
        <v>9.98</v>
      </c>
      <c r="J544" s="242">
        <v>12.307336000000001</v>
      </c>
      <c r="K544" s="285">
        <v>0</v>
      </c>
      <c r="L544" s="242">
        <v>0</v>
      </c>
      <c r="M544" s="243">
        <v>29.13</v>
      </c>
      <c r="N544" s="242">
        <v>34.697516</v>
      </c>
      <c r="O544" s="47">
        <v>58.26</v>
      </c>
      <c r="P544" s="49">
        <v>69.395032</v>
      </c>
      <c r="Q544" s="302">
        <f t="shared" si="8"/>
        <v>1.9614415441053024E-5</v>
      </c>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c r="CT544" s="41"/>
      <c r="CU544" s="41"/>
      <c r="CV544" s="41"/>
      <c r="CW544" s="41"/>
      <c r="CX544" s="41"/>
      <c r="CY544" s="41"/>
      <c r="CZ544" s="41"/>
      <c r="DA544" s="41"/>
      <c r="DB544" s="41"/>
      <c r="DC544" s="41"/>
      <c r="DD544" s="41"/>
      <c r="DE544" s="41"/>
      <c r="DF544" s="41"/>
      <c r="DG544" s="41"/>
      <c r="DH544" s="41"/>
      <c r="DI544" s="41"/>
      <c r="DJ544" s="41"/>
      <c r="DK544" s="41"/>
      <c r="DL544" s="41"/>
      <c r="DM544" s="41"/>
      <c r="DN544" s="41"/>
      <c r="DO544" s="41"/>
      <c r="DP544" s="41"/>
      <c r="DQ544" s="41"/>
      <c r="DR544" s="41"/>
      <c r="DS544" s="41"/>
      <c r="DT544" s="41"/>
      <c r="DU544" s="41"/>
      <c r="DV544" s="41"/>
      <c r="DW544" s="41"/>
      <c r="DX544" s="41"/>
      <c r="DY544" s="41"/>
      <c r="DZ544" s="41"/>
      <c r="EA544" s="41"/>
      <c r="EB544" s="41"/>
      <c r="EC544" s="41"/>
      <c r="ED544" s="41"/>
      <c r="EE544" s="41"/>
      <c r="EF544" s="41"/>
      <c r="EG544" s="41"/>
      <c r="EH544" s="41"/>
      <c r="EI544" s="41"/>
      <c r="EJ544" s="41"/>
      <c r="EK544" s="41"/>
      <c r="EL544" s="41"/>
      <c r="EM544" s="41"/>
      <c r="EN544" s="41"/>
      <c r="EO544" s="41"/>
      <c r="EP544" s="41"/>
      <c r="EQ544" s="41"/>
      <c r="ER544" s="41"/>
      <c r="ES544" s="41"/>
      <c r="ET544" s="41"/>
      <c r="EU544" s="41"/>
      <c r="EV544" s="41"/>
      <c r="EW544" s="41"/>
      <c r="EX544" s="41"/>
      <c r="EY544" s="41"/>
      <c r="EZ544" s="41"/>
      <c r="FA544" s="41"/>
      <c r="FB544" s="41"/>
      <c r="FC544" s="41"/>
      <c r="FD544" s="41"/>
      <c r="FE544" s="41"/>
      <c r="FF544" s="41"/>
      <c r="FG544" s="41"/>
      <c r="FH544" s="41"/>
      <c r="FI544" s="41"/>
      <c r="FJ544" s="41"/>
      <c r="FK544" s="41"/>
      <c r="FL544" s="41"/>
      <c r="FM544" s="41"/>
      <c r="FN544" s="41"/>
      <c r="FO544" s="41"/>
      <c r="FP544" s="41"/>
      <c r="FQ544" s="41"/>
      <c r="FR544" s="41"/>
      <c r="FS544" s="41"/>
      <c r="FT544" s="41"/>
      <c r="FU544" s="41"/>
      <c r="FV544" s="41"/>
      <c r="FW544" s="41"/>
      <c r="FX544" s="41"/>
      <c r="FY544" s="41"/>
      <c r="FZ544" s="41"/>
      <c r="GA544" s="41"/>
      <c r="GB544" s="41"/>
      <c r="GC544" s="41"/>
      <c r="GD544" s="41"/>
      <c r="GE544" s="41"/>
      <c r="GF544" s="41"/>
      <c r="GG544" s="41"/>
      <c r="GH544" s="41"/>
      <c r="GI544" s="41"/>
      <c r="GJ544" s="41"/>
      <c r="GK544" s="41"/>
      <c r="GL544" s="41"/>
      <c r="GM544" s="41"/>
      <c r="GN544" s="41"/>
      <c r="GO544" s="41"/>
      <c r="GP544" s="41"/>
      <c r="GQ544" s="41"/>
      <c r="GR544" s="41"/>
      <c r="GS544" s="41"/>
      <c r="GT544" s="41"/>
      <c r="GU544" s="41"/>
      <c r="GV544" s="41"/>
      <c r="GW544" s="41"/>
      <c r="GX544" s="41"/>
      <c r="GY544" s="41"/>
      <c r="GZ544" s="41"/>
      <c r="HA544" s="41"/>
      <c r="HB544" s="41"/>
      <c r="HC544" s="41"/>
      <c r="HD544" s="41"/>
      <c r="HE544" s="41"/>
      <c r="HF544" s="41"/>
      <c r="HG544" s="41"/>
      <c r="HH544" s="41"/>
      <c r="HI544" s="41"/>
      <c r="HJ544" s="41"/>
      <c r="HK544" s="41"/>
      <c r="HL544" s="41"/>
      <c r="HM544" s="41"/>
      <c r="HN544" s="41"/>
      <c r="HO544" s="41"/>
      <c r="HP544" s="41"/>
    </row>
    <row r="545" spans="1:224" s="107" customFormat="1" ht="15" x14ac:dyDescent="0.2">
      <c r="A545" s="201" t="s">
        <v>1686</v>
      </c>
      <c r="B545" s="224" t="s">
        <v>1572</v>
      </c>
      <c r="C545" s="224"/>
      <c r="D545" s="231" t="s">
        <v>1573</v>
      </c>
      <c r="E545" s="216" t="s">
        <v>1531</v>
      </c>
      <c r="F545" s="126">
        <v>1</v>
      </c>
      <c r="G545" s="235">
        <v>49.171399999999998</v>
      </c>
      <c r="H545" s="47">
        <v>57.491200880000001</v>
      </c>
      <c r="I545" s="235">
        <v>4.7880000000000003</v>
      </c>
      <c r="J545" s="47">
        <v>5.904561600000001</v>
      </c>
      <c r="K545" s="235">
        <v>0</v>
      </c>
      <c r="L545" s="47">
        <v>0</v>
      </c>
      <c r="M545" s="48">
        <v>53.959400000000002</v>
      </c>
      <c r="N545" s="47">
        <v>63.395762480000002</v>
      </c>
      <c r="O545" s="47">
        <v>53.959400000000002</v>
      </c>
      <c r="P545" s="49">
        <v>63.395762480000002</v>
      </c>
      <c r="Q545" s="302">
        <f t="shared" si="8"/>
        <v>1.7918729722396295E-5</v>
      </c>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c r="CT545" s="41"/>
      <c r="CU545" s="41"/>
      <c r="CV545" s="41"/>
      <c r="CW545" s="41"/>
      <c r="CX545" s="41"/>
      <c r="CY545" s="41"/>
      <c r="CZ545" s="41"/>
      <c r="DA545" s="41"/>
      <c r="DB545" s="41"/>
      <c r="DC545" s="41"/>
      <c r="DD545" s="41"/>
      <c r="DE545" s="41"/>
      <c r="DF545" s="41"/>
      <c r="DG545" s="41"/>
      <c r="DH545" s="41"/>
      <c r="DI545" s="41"/>
      <c r="DJ545" s="41"/>
      <c r="DK545" s="41"/>
      <c r="DL545" s="41"/>
      <c r="DM545" s="41"/>
      <c r="DN545" s="41"/>
      <c r="DO545" s="41"/>
      <c r="DP545" s="41"/>
      <c r="DQ545" s="41"/>
      <c r="DR545" s="41"/>
      <c r="DS545" s="41"/>
      <c r="DT545" s="41"/>
      <c r="DU545" s="41"/>
      <c r="DV545" s="41"/>
      <c r="DW545" s="41"/>
      <c r="DX545" s="41"/>
      <c r="DY545" s="41"/>
      <c r="DZ545" s="41"/>
      <c r="EA545" s="41"/>
      <c r="EB545" s="41"/>
      <c r="EC545" s="41"/>
      <c r="ED545" s="41"/>
      <c r="EE545" s="41"/>
      <c r="EF545" s="41"/>
      <c r="EG545" s="41"/>
      <c r="EH545" s="41"/>
      <c r="EI545" s="41"/>
      <c r="EJ545" s="41"/>
      <c r="EK545" s="41"/>
      <c r="EL545" s="41"/>
      <c r="EM545" s="41"/>
      <c r="EN545" s="41"/>
      <c r="EO545" s="41"/>
      <c r="EP545" s="41"/>
      <c r="EQ545" s="41"/>
      <c r="ER545" s="41"/>
      <c r="ES545" s="41"/>
      <c r="ET545" s="41"/>
      <c r="EU545" s="41"/>
      <c r="EV545" s="41"/>
      <c r="EW545" s="41"/>
      <c r="EX545" s="41"/>
      <c r="EY545" s="41"/>
      <c r="EZ545" s="41"/>
      <c r="FA545" s="41"/>
      <c r="FB545" s="41"/>
      <c r="FC545" s="41"/>
      <c r="FD545" s="41"/>
      <c r="FE545" s="41"/>
      <c r="FF545" s="41"/>
      <c r="FG545" s="41"/>
      <c r="FH545" s="41"/>
      <c r="FI545" s="41"/>
      <c r="FJ545" s="41"/>
      <c r="FK545" s="41"/>
      <c r="FL545" s="41"/>
      <c r="FM545" s="41"/>
      <c r="FN545" s="41"/>
      <c r="FO545" s="41"/>
      <c r="FP545" s="41"/>
      <c r="FQ545" s="41"/>
      <c r="FR545" s="41"/>
      <c r="FS545" s="41"/>
      <c r="FT545" s="41"/>
      <c r="FU545" s="41"/>
      <c r="FV545" s="41"/>
      <c r="FW545" s="41"/>
      <c r="FX545" s="41"/>
      <c r="FY545" s="41"/>
      <c r="FZ545" s="41"/>
      <c r="GA545" s="41"/>
      <c r="GB545" s="41"/>
      <c r="GC545" s="41"/>
      <c r="GD545" s="41"/>
      <c r="GE545" s="41"/>
      <c r="GF545" s="41"/>
      <c r="GG545" s="41"/>
      <c r="GH545" s="41"/>
      <c r="GI545" s="41"/>
      <c r="GJ545" s="41"/>
      <c r="GK545" s="41"/>
      <c r="GL545" s="41"/>
      <c r="GM545" s="41"/>
      <c r="GN545" s="41"/>
      <c r="GO545" s="41"/>
      <c r="GP545" s="41"/>
      <c r="GQ545" s="41"/>
      <c r="GR545" s="41"/>
      <c r="GS545" s="41"/>
      <c r="GT545" s="41"/>
      <c r="GU545" s="41"/>
      <c r="GV545" s="41"/>
      <c r="GW545" s="41"/>
      <c r="GX545" s="41"/>
      <c r="GY545" s="41"/>
      <c r="GZ545" s="41"/>
      <c r="HA545" s="41"/>
      <c r="HB545" s="41"/>
      <c r="HC545" s="41"/>
      <c r="HD545" s="41"/>
      <c r="HE545" s="41"/>
      <c r="HF545" s="41"/>
      <c r="HG545" s="41"/>
      <c r="HH545" s="41"/>
      <c r="HI545" s="41"/>
      <c r="HJ545" s="41"/>
      <c r="HK545" s="41"/>
      <c r="HL545" s="41"/>
      <c r="HM545" s="41"/>
      <c r="HN545" s="41"/>
      <c r="HO545" s="41"/>
      <c r="HP545" s="41"/>
    </row>
    <row r="546" spans="1:224" s="107" customFormat="1" ht="36" x14ac:dyDescent="0.2">
      <c r="A546" s="209" t="s">
        <v>509</v>
      </c>
      <c r="B546" s="215" t="s">
        <v>1140</v>
      </c>
      <c r="C546" s="221"/>
      <c r="D546" s="230" t="s">
        <v>719</v>
      </c>
      <c r="E546" s="234" t="s">
        <v>1046</v>
      </c>
      <c r="F546" s="283">
        <v>1</v>
      </c>
      <c r="G546" s="241">
        <v>22.069999999999997</v>
      </c>
      <c r="H546" s="242">
        <v>25.804243999999997</v>
      </c>
      <c r="I546" s="241">
        <v>26.52</v>
      </c>
      <c r="J546" s="242">
        <v>32.704464000000002</v>
      </c>
      <c r="K546" s="241">
        <v>0</v>
      </c>
      <c r="L546" s="242">
        <v>0</v>
      </c>
      <c r="M546" s="243">
        <v>48.589999999999996</v>
      </c>
      <c r="N546" s="242">
        <v>58.508707999999999</v>
      </c>
      <c r="O546" s="47">
        <v>48.589999999999996</v>
      </c>
      <c r="P546" s="49">
        <v>58.508707999999999</v>
      </c>
      <c r="Q546" s="302">
        <f t="shared" si="8"/>
        <v>1.6537410136668897E-5</v>
      </c>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c r="CT546" s="41"/>
      <c r="CU546" s="41"/>
      <c r="CV546" s="41"/>
      <c r="CW546" s="41"/>
      <c r="CX546" s="41"/>
      <c r="CY546" s="41"/>
      <c r="CZ546" s="41"/>
      <c r="DA546" s="41"/>
      <c r="DB546" s="41"/>
      <c r="DC546" s="41"/>
      <c r="DD546" s="41"/>
      <c r="DE546" s="41"/>
      <c r="DF546" s="41"/>
      <c r="DG546" s="41"/>
      <c r="DH546" s="41"/>
      <c r="DI546" s="41"/>
      <c r="DJ546" s="41"/>
      <c r="DK546" s="41"/>
      <c r="DL546" s="41"/>
      <c r="DM546" s="41"/>
      <c r="DN546" s="41"/>
      <c r="DO546" s="41"/>
      <c r="DP546" s="41"/>
      <c r="DQ546" s="41"/>
      <c r="DR546" s="41"/>
      <c r="DS546" s="41"/>
      <c r="DT546" s="41"/>
      <c r="DU546" s="41"/>
      <c r="DV546" s="41"/>
      <c r="DW546" s="41"/>
      <c r="DX546" s="41"/>
      <c r="DY546" s="41"/>
      <c r="DZ546" s="41"/>
      <c r="EA546" s="41"/>
      <c r="EB546" s="41"/>
      <c r="EC546" s="41"/>
      <c r="ED546" s="41"/>
      <c r="EE546" s="41"/>
      <c r="EF546" s="41"/>
      <c r="EG546" s="41"/>
      <c r="EH546" s="41"/>
      <c r="EI546" s="41"/>
      <c r="EJ546" s="41"/>
      <c r="EK546" s="41"/>
      <c r="EL546" s="41"/>
      <c r="EM546" s="41"/>
      <c r="EN546" s="41"/>
      <c r="EO546" s="41"/>
      <c r="EP546" s="41"/>
      <c r="EQ546" s="41"/>
      <c r="ER546" s="41"/>
      <c r="ES546" s="41"/>
      <c r="ET546" s="41"/>
      <c r="EU546" s="41"/>
      <c r="EV546" s="41"/>
      <c r="EW546" s="41"/>
      <c r="EX546" s="41"/>
      <c r="EY546" s="41"/>
      <c r="EZ546" s="41"/>
      <c r="FA546" s="41"/>
      <c r="FB546" s="41"/>
      <c r="FC546" s="41"/>
      <c r="FD546" s="41"/>
      <c r="FE546" s="41"/>
      <c r="FF546" s="41"/>
      <c r="FG546" s="41"/>
      <c r="FH546" s="41"/>
      <c r="FI546" s="41"/>
      <c r="FJ546" s="41"/>
      <c r="FK546" s="41"/>
      <c r="FL546" s="41"/>
      <c r="FM546" s="41"/>
      <c r="FN546" s="41"/>
      <c r="FO546" s="41"/>
      <c r="FP546" s="41"/>
      <c r="FQ546" s="41"/>
      <c r="FR546" s="41"/>
      <c r="FS546" s="41"/>
      <c r="FT546" s="41"/>
      <c r="FU546" s="41"/>
      <c r="FV546" s="41"/>
      <c r="FW546" s="41"/>
      <c r="FX546" s="41"/>
      <c r="FY546" s="41"/>
      <c r="FZ546" s="41"/>
      <c r="GA546" s="41"/>
      <c r="GB546" s="41"/>
      <c r="GC546" s="41"/>
      <c r="GD546" s="41"/>
      <c r="GE546" s="41"/>
      <c r="GF546" s="41"/>
      <c r="GG546" s="41"/>
      <c r="GH546" s="41"/>
      <c r="GI546" s="41"/>
      <c r="GJ546" s="41"/>
      <c r="GK546" s="41"/>
      <c r="GL546" s="41"/>
      <c r="GM546" s="41"/>
      <c r="GN546" s="41"/>
      <c r="GO546" s="41"/>
      <c r="GP546" s="41"/>
      <c r="GQ546" s="41"/>
      <c r="GR546" s="41"/>
      <c r="GS546" s="41"/>
      <c r="GT546" s="41"/>
      <c r="GU546" s="41"/>
      <c r="GV546" s="41"/>
      <c r="GW546" s="41"/>
      <c r="GX546" s="41"/>
      <c r="GY546" s="41"/>
      <c r="GZ546" s="41"/>
      <c r="HA546" s="41"/>
      <c r="HB546" s="41"/>
      <c r="HC546" s="41"/>
      <c r="HD546" s="41"/>
      <c r="HE546" s="41"/>
      <c r="HF546" s="41"/>
      <c r="HG546" s="41"/>
      <c r="HH546" s="41"/>
      <c r="HI546" s="41"/>
      <c r="HJ546" s="41"/>
      <c r="HK546" s="41"/>
      <c r="HL546" s="41"/>
      <c r="HM546" s="41"/>
      <c r="HN546" s="41"/>
      <c r="HO546" s="41"/>
      <c r="HP546" s="41"/>
    </row>
    <row r="547" spans="1:224" s="107" customFormat="1" ht="24" x14ac:dyDescent="0.2">
      <c r="A547" s="203" t="s">
        <v>1700</v>
      </c>
      <c r="B547" s="213" t="s">
        <v>1800</v>
      </c>
      <c r="C547" s="129" t="s">
        <v>1801</v>
      </c>
      <c r="D547" s="281" t="s">
        <v>179</v>
      </c>
      <c r="E547" s="126" t="s">
        <v>180</v>
      </c>
      <c r="F547" s="126">
        <v>3.7518000000000002</v>
      </c>
      <c r="G547" s="47">
        <v>5.9777839999999998</v>
      </c>
      <c r="H547" s="47">
        <v>6.9892250528000002</v>
      </c>
      <c r="I547" s="47">
        <v>6.7690049999999999</v>
      </c>
      <c r="J547" s="47">
        <v>8.3475369659999998</v>
      </c>
      <c r="K547" s="47">
        <v>0</v>
      </c>
      <c r="L547" s="47">
        <v>0</v>
      </c>
      <c r="M547" s="48">
        <v>12.746789</v>
      </c>
      <c r="N547" s="47">
        <v>15.3367620188</v>
      </c>
      <c r="O547" s="47">
        <v>47.8234029702</v>
      </c>
      <c r="P547" s="49">
        <v>57.540463742133845</v>
      </c>
      <c r="Q547" s="302">
        <f t="shared" si="8"/>
        <v>1.62637371578568E-5</v>
      </c>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c r="CT547" s="41"/>
      <c r="CU547" s="41"/>
      <c r="CV547" s="41"/>
      <c r="CW547" s="41"/>
      <c r="CX547" s="41"/>
      <c r="CY547" s="41"/>
      <c r="CZ547" s="41"/>
      <c r="DA547" s="41"/>
      <c r="DB547" s="41"/>
      <c r="DC547" s="41"/>
      <c r="DD547" s="41"/>
      <c r="DE547" s="41"/>
      <c r="DF547" s="41"/>
      <c r="DG547" s="41"/>
      <c r="DH547" s="41"/>
      <c r="DI547" s="41"/>
      <c r="DJ547" s="41"/>
      <c r="DK547" s="41"/>
      <c r="DL547" s="41"/>
      <c r="DM547" s="41"/>
      <c r="DN547" s="41"/>
      <c r="DO547" s="41"/>
      <c r="DP547" s="41"/>
      <c r="DQ547" s="41"/>
      <c r="DR547" s="41"/>
      <c r="DS547" s="41"/>
      <c r="DT547" s="41"/>
      <c r="DU547" s="41"/>
      <c r="DV547" s="41"/>
      <c r="DW547" s="41"/>
      <c r="DX547" s="41"/>
      <c r="DY547" s="41"/>
      <c r="DZ547" s="41"/>
      <c r="EA547" s="41"/>
      <c r="EB547" s="41"/>
      <c r="EC547" s="41"/>
      <c r="ED547" s="41"/>
      <c r="EE547" s="41"/>
      <c r="EF547" s="41"/>
      <c r="EG547" s="41"/>
      <c r="EH547" s="41"/>
      <c r="EI547" s="41"/>
      <c r="EJ547" s="41"/>
      <c r="EK547" s="41"/>
      <c r="EL547" s="41"/>
      <c r="EM547" s="41"/>
      <c r="EN547" s="41"/>
      <c r="EO547" s="41"/>
      <c r="EP547" s="41"/>
      <c r="EQ547" s="41"/>
      <c r="ER547" s="41"/>
      <c r="ES547" s="41"/>
      <c r="ET547" s="41"/>
      <c r="EU547" s="41"/>
      <c r="EV547" s="41"/>
      <c r="EW547" s="41"/>
      <c r="EX547" s="41"/>
      <c r="EY547" s="41"/>
      <c r="EZ547" s="41"/>
      <c r="FA547" s="41"/>
      <c r="FB547" s="41"/>
      <c r="FC547" s="41"/>
      <c r="FD547" s="41"/>
      <c r="FE547" s="41"/>
      <c r="FF547" s="41"/>
      <c r="FG547" s="41"/>
      <c r="FH547" s="41"/>
      <c r="FI547" s="41"/>
      <c r="FJ547" s="41"/>
      <c r="FK547" s="41"/>
      <c r="FL547" s="41"/>
      <c r="FM547" s="41"/>
      <c r="FN547" s="41"/>
      <c r="FO547" s="41"/>
      <c r="FP547" s="41"/>
      <c r="FQ547" s="41"/>
      <c r="FR547" s="41"/>
      <c r="FS547" s="41"/>
      <c r="FT547" s="41"/>
      <c r="FU547" s="41"/>
      <c r="FV547" s="41"/>
      <c r="FW547" s="41"/>
      <c r="FX547" s="41"/>
      <c r="FY547" s="41"/>
      <c r="FZ547" s="41"/>
      <c r="GA547" s="41"/>
      <c r="GB547" s="41"/>
      <c r="GC547" s="41"/>
      <c r="GD547" s="41"/>
      <c r="GE547" s="41"/>
      <c r="GF547" s="41"/>
      <c r="GG547" s="41"/>
      <c r="GH547" s="41"/>
      <c r="GI547" s="41"/>
      <c r="GJ547" s="41"/>
      <c r="GK547" s="41"/>
      <c r="GL547" s="41"/>
      <c r="GM547" s="41"/>
      <c r="GN547" s="41"/>
      <c r="GO547" s="41"/>
      <c r="GP547" s="41"/>
      <c r="GQ547" s="41"/>
      <c r="GR547" s="41"/>
      <c r="GS547" s="41"/>
      <c r="GT547" s="41"/>
      <c r="GU547" s="41"/>
      <c r="GV547" s="41"/>
      <c r="GW547" s="41"/>
      <c r="GX547" s="41"/>
      <c r="GY547" s="41"/>
      <c r="GZ547" s="41"/>
      <c r="HA547" s="41"/>
      <c r="HB547" s="41"/>
      <c r="HC547" s="41"/>
      <c r="HD547" s="41"/>
      <c r="HE547" s="41"/>
      <c r="HF547" s="41"/>
      <c r="HG547" s="41"/>
      <c r="HH547" s="41"/>
      <c r="HI547" s="41"/>
      <c r="HJ547" s="41"/>
      <c r="HK547" s="41"/>
      <c r="HL547" s="41"/>
      <c r="HM547" s="41"/>
      <c r="HN547" s="41"/>
      <c r="HO547" s="41"/>
      <c r="HP547" s="41"/>
    </row>
    <row r="548" spans="1:224" s="107" customFormat="1" ht="24" x14ac:dyDescent="0.2">
      <c r="A548" s="209" t="s">
        <v>1340</v>
      </c>
      <c r="B548" s="215" t="s">
        <v>1059</v>
      </c>
      <c r="C548" s="222"/>
      <c r="D548" s="230" t="s">
        <v>694</v>
      </c>
      <c r="E548" s="234" t="s">
        <v>42</v>
      </c>
      <c r="F548" s="283">
        <v>9</v>
      </c>
      <c r="G548" s="241">
        <v>3.09</v>
      </c>
      <c r="H548" s="242">
        <v>3.6128279999999999</v>
      </c>
      <c r="I548" s="241">
        <v>2.11</v>
      </c>
      <c r="J548" s="242">
        <v>2.602052</v>
      </c>
      <c r="K548" s="241">
        <v>0</v>
      </c>
      <c r="L548" s="242">
        <v>0</v>
      </c>
      <c r="M548" s="243">
        <v>5.1999999999999993</v>
      </c>
      <c r="N548" s="242">
        <v>6.21488</v>
      </c>
      <c r="O548" s="47">
        <v>46.8</v>
      </c>
      <c r="P548" s="49">
        <v>55.933920000000001</v>
      </c>
      <c r="Q548" s="302">
        <f t="shared" si="8"/>
        <v>1.5809649660895386E-5</v>
      </c>
      <c r="R548" s="106"/>
      <c r="S548" s="106"/>
      <c r="T548" s="106"/>
      <c r="U548" s="106"/>
      <c r="V548" s="106"/>
    </row>
    <row r="549" spans="1:224" s="107" customFormat="1" ht="48" x14ac:dyDescent="0.2">
      <c r="A549" s="209" t="s">
        <v>1332</v>
      </c>
      <c r="B549" s="215" t="s">
        <v>1049</v>
      </c>
      <c r="C549" s="270"/>
      <c r="D549" s="230" t="s">
        <v>690</v>
      </c>
      <c r="E549" s="234" t="s">
        <v>1046</v>
      </c>
      <c r="F549" s="283">
        <v>1</v>
      </c>
      <c r="G549" s="241">
        <v>34.199999999999996</v>
      </c>
      <c r="H549" s="242">
        <v>39.986639999999994</v>
      </c>
      <c r="I549" s="241">
        <v>12.26</v>
      </c>
      <c r="J549" s="242">
        <v>15.119032000000001</v>
      </c>
      <c r="K549" s="241">
        <v>0</v>
      </c>
      <c r="L549" s="242">
        <v>0</v>
      </c>
      <c r="M549" s="243">
        <v>46.459999999999994</v>
      </c>
      <c r="N549" s="242">
        <v>55.105671999999998</v>
      </c>
      <c r="O549" s="47">
        <v>46.459999999999994</v>
      </c>
      <c r="P549" s="49">
        <v>55.105671999999998</v>
      </c>
      <c r="Q549" s="302">
        <f t="shared" si="8"/>
        <v>1.5575546442091174E-5</v>
      </c>
      <c r="R549" s="106"/>
      <c r="S549" s="106"/>
      <c r="T549" s="106"/>
      <c r="U549" s="106"/>
      <c r="V549" s="106"/>
    </row>
    <row r="550" spans="1:224" s="107" customFormat="1" ht="24" x14ac:dyDescent="0.2">
      <c r="A550" s="203" t="s">
        <v>284</v>
      </c>
      <c r="B550" s="216" t="s">
        <v>330</v>
      </c>
      <c r="C550" s="216" t="s">
        <v>331</v>
      </c>
      <c r="D550" s="229" t="s">
        <v>332</v>
      </c>
      <c r="E550" s="216" t="s">
        <v>7</v>
      </c>
      <c r="F550" s="126">
        <v>4.3680000000000003</v>
      </c>
      <c r="G550" s="47">
        <v>9.4926000000000013</v>
      </c>
      <c r="H550" s="47">
        <v>11.098747920000001</v>
      </c>
      <c r="I550" s="47">
        <v>1.1697</v>
      </c>
      <c r="J550" s="47">
        <v>1.44247404</v>
      </c>
      <c r="K550" s="47">
        <v>0</v>
      </c>
      <c r="L550" s="47">
        <v>0</v>
      </c>
      <c r="M550" s="48">
        <v>10.662300000000002</v>
      </c>
      <c r="N550" s="47">
        <v>12.541221960000001</v>
      </c>
      <c r="O550" s="47">
        <v>46.572926400000014</v>
      </c>
      <c r="P550" s="49">
        <v>54.780057521280007</v>
      </c>
      <c r="Q550" s="302">
        <f t="shared" si="8"/>
        <v>1.5483511933637663E-5</v>
      </c>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c r="AT550" s="41"/>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c r="CT550" s="41"/>
      <c r="CU550" s="41"/>
      <c r="CV550" s="41"/>
      <c r="CW550" s="41"/>
      <c r="CX550" s="41"/>
      <c r="CY550" s="41"/>
      <c r="CZ550" s="41"/>
      <c r="DA550" s="41"/>
      <c r="DB550" s="41"/>
      <c r="DC550" s="41"/>
      <c r="DD550" s="41"/>
      <c r="DE550" s="41"/>
      <c r="DF550" s="41"/>
      <c r="DG550" s="41"/>
      <c r="DH550" s="41"/>
      <c r="DI550" s="41"/>
      <c r="DJ550" s="41"/>
      <c r="DK550" s="41"/>
      <c r="DL550" s="41"/>
      <c r="DM550" s="41"/>
      <c r="DN550" s="41"/>
      <c r="DO550" s="41"/>
      <c r="DP550" s="41"/>
      <c r="DQ550" s="41"/>
      <c r="DR550" s="41"/>
      <c r="DS550" s="41"/>
      <c r="DT550" s="41"/>
      <c r="DU550" s="41"/>
      <c r="DV550" s="41"/>
      <c r="DW550" s="41"/>
      <c r="DX550" s="41"/>
      <c r="DY550" s="41"/>
      <c r="DZ550" s="41"/>
      <c r="EA550" s="41"/>
      <c r="EB550" s="41"/>
      <c r="EC550" s="41"/>
      <c r="ED550" s="41"/>
      <c r="EE550" s="41"/>
      <c r="EF550" s="41"/>
      <c r="EG550" s="41"/>
      <c r="EH550" s="41"/>
      <c r="EI550" s="41"/>
      <c r="EJ550" s="41"/>
      <c r="EK550" s="41"/>
      <c r="EL550" s="41"/>
      <c r="EM550" s="41"/>
      <c r="EN550" s="41"/>
      <c r="EO550" s="41"/>
      <c r="EP550" s="41"/>
      <c r="EQ550" s="41"/>
      <c r="ER550" s="41"/>
      <c r="ES550" s="41"/>
      <c r="ET550" s="41"/>
      <c r="EU550" s="41"/>
      <c r="EV550" s="41"/>
      <c r="EW550" s="41"/>
      <c r="EX550" s="41"/>
      <c r="EY550" s="41"/>
      <c r="EZ550" s="41"/>
      <c r="FA550" s="41"/>
      <c r="FB550" s="41"/>
      <c r="FC550" s="41"/>
      <c r="FD550" s="41"/>
      <c r="FE550" s="41"/>
      <c r="FF550" s="41"/>
      <c r="FG550" s="41"/>
      <c r="FH550" s="41"/>
      <c r="FI550" s="41"/>
      <c r="FJ550" s="41"/>
      <c r="FK550" s="41"/>
      <c r="FL550" s="41"/>
      <c r="FM550" s="41"/>
      <c r="FN550" s="41"/>
      <c r="FO550" s="41"/>
      <c r="FP550" s="41"/>
      <c r="FQ550" s="41"/>
      <c r="FR550" s="41"/>
      <c r="FS550" s="41"/>
      <c r="FT550" s="41"/>
      <c r="FU550" s="41"/>
      <c r="FV550" s="41"/>
      <c r="FW550" s="41"/>
      <c r="FX550" s="41"/>
      <c r="FY550" s="41"/>
      <c r="FZ550" s="41"/>
      <c r="GA550" s="41"/>
      <c r="GB550" s="41"/>
      <c r="GC550" s="41"/>
      <c r="GD550" s="41"/>
      <c r="GE550" s="41"/>
      <c r="GF550" s="41"/>
      <c r="GG550" s="41"/>
      <c r="GH550" s="41"/>
      <c r="GI550" s="41"/>
      <c r="GJ550" s="41"/>
      <c r="GK550" s="41"/>
      <c r="GL550" s="41"/>
      <c r="GM550" s="41"/>
      <c r="GN550" s="41"/>
      <c r="GO550" s="41"/>
      <c r="GP550" s="41"/>
      <c r="GQ550" s="41"/>
      <c r="GR550" s="41"/>
      <c r="GS550" s="41"/>
      <c r="GT550" s="41"/>
      <c r="GU550" s="41"/>
      <c r="GV550" s="41"/>
      <c r="GW550" s="41"/>
      <c r="GX550" s="41"/>
      <c r="GY550" s="41"/>
      <c r="GZ550" s="41"/>
      <c r="HA550" s="41"/>
      <c r="HB550" s="41"/>
      <c r="HC550" s="41"/>
      <c r="HD550" s="41"/>
      <c r="HE550" s="41"/>
      <c r="HF550" s="41"/>
      <c r="HG550" s="41"/>
      <c r="HH550" s="41"/>
      <c r="HI550" s="41"/>
      <c r="HJ550" s="41"/>
      <c r="HK550" s="41"/>
      <c r="HL550" s="41"/>
      <c r="HM550" s="41"/>
      <c r="HN550" s="41"/>
      <c r="HO550" s="41"/>
      <c r="HP550" s="41"/>
    </row>
    <row r="551" spans="1:224" ht="24" x14ac:dyDescent="0.25">
      <c r="A551" s="203" t="s">
        <v>1752</v>
      </c>
      <c r="B551" s="43" t="s">
        <v>293</v>
      </c>
      <c r="C551" s="58" t="s">
        <v>294</v>
      </c>
      <c r="D551" s="59" t="s">
        <v>295</v>
      </c>
      <c r="E551" s="73" t="s">
        <v>229</v>
      </c>
      <c r="F551" s="46">
        <v>2.5</v>
      </c>
      <c r="G551" s="47">
        <v>15.600287</v>
      </c>
      <c r="H551" s="47">
        <v>18.239855560399999</v>
      </c>
      <c r="I551" s="47">
        <v>2.0920329999999998</v>
      </c>
      <c r="J551" s="47">
        <v>2.5798950956</v>
      </c>
      <c r="K551" s="47">
        <v>0</v>
      </c>
      <c r="L551" s="47">
        <v>0</v>
      </c>
      <c r="M551" s="48">
        <v>17.692319999999999</v>
      </c>
      <c r="N551" s="47">
        <v>20.819750656</v>
      </c>
      <c r="O551" s="47">
        <v>44.230799999999995</v>
      </c>
      <c r="P551" s="49">
        <v>52.049376639999998</v>
      </c>
      <c r="Q551" s="302">
        <f t="shared" si="8"/>
        <v>1.4711688537946067E-5</v>
      </c>
    </row>
    <row r="552" spans="1:224" ht="15" x14ac:dyDescent="0.2">
      <c r="A552" s="102" t="s">
        <v>1342</v>
      </c>
      <c r="B552" s="103" t="s">
        <v>1061</v>
      </c>
      <c r="C552" s="104"/>
      <c r="D552" s="105" t="s">
        <v>721</v>
      </c>
      <c r="E552" s="95" t="s">
        <v>42</v>
      </c>
      <c r="F552" s="97">
        <v>2</v>
      </c>
      <c r="G552" s="241">
        <v>11.74</v>
      </c>
      <c r="H552" s="242">
        <v>13.726408000000001</v>
      </c>
      <c r="I552" s="241">
        <v>7.9499999999999993</v>
      </c>
      <c r="J552" s="242">
        <v>9.803939999999999</v>
      </c>
      <c r="K552" s="241">
        <v>0</v>
      </c>
      <c r="L552" s="242">
        <v>0</v>
      </c>
      <c r="M552" s="243">
        <v>19.689999999999998</v>
      </c>
      <c r="N552" s="242">
        <v>23.530348</v>
      </c>
      <c r="O552" s="47">
        <v>39.379999999999995</v>
      </c>
      <c r="P552" s="49">
        <v>47.060696</v>
      </c>
      <c r="Q552" s="302">
        <f t="shared" si="8"/>
        <v>1.3301644450414005E-5</v>
      </c>
      <c r="R552" s="106"/>
      <c r="S552" s="106"/>
      <c r="T552" s="106"/>
      <c r="U552" s="106"/>
      <c r="V552" s="106"/>
      <c r="W552" s="107"/>
      <c r="X552" s="107"/>
      <c r="Y552" s="107"/>
      <c r="Z552" s="107"/>
      <c r="AA552" s="107"/>
      <c r="AB552" s="107"/>
      <c r="AC552" s="107"/>
      <c r="AD552" s="107"/>
      <c r="AE552" s="107"/>
      <c r="AF552" s="107"/>
      <c r="AG552" s="107"/>
      <c r="AH552" s="107"/>
      <c r="AI552" s="107"/>
      <c r="AJ552" s="107"/>
      <c r="AK552" s="107"/>
      <c r="AL552" s="107"/>
      <c r="AM552" s="107"/>
      <c r="AN552" s="107"/>
      <c r="AO552" s="107"/>
      <c r="AP552" s="107"/>
      <c r="AQ552" s="107"/>
      <c r="AR552" s="107"/>
      <c r="AS552" s="107"/>
      <c r="AT552" s="107"/>
      <c r="AU552" s="107"/>
      <c r="AV552" s="107"/>
      <c r="AW552" s="107"/>
      <c r="AX552" s="107"/>
      <c r="AY552" s="107"/>
      <c r="AZ552" s="107"/>
      <c r="BA552" s="107"/>
      <c r="BB552" s="107"/>
      <c r="BC552" s="107"/>
      <c r="BD552" s="107"/>
      <c r="BE552" s="107"/>
      <c r="BF552" s="107"/>
      <c r="BG552" s="107"/>
      <c r="BH552" s="107"/>
      <c r="BI552" s="107"/>
      <c r="BJ552" s="107"/>
      <c r="BK552" s="107"/>
      <c r="BL552" s="107"/>
      <c r="BM552" s="107"/>
      <c r="BN552" s="107"/>
      <c r="BO552" s="107"/>
      <c r="BP552" s="107"/>
      <c r="BQ552" s="107"/>
      <c r="BR552" s="107"/>
      <c r="BS552" s="107"/>
      <c r="BT552" s="107"/>
      <c r="BU552" s="107"/>
      <c r="BV552" s="107"/>
      <c r="BW552" s="107"/>
      <c r="BX552" s="107"/>
      <c r="BY552" s="107"/>
      <c r="BZ552" s="107"/>
      <c r="CA552" s="107"/>
      <c r="CB552" s="107"/>
      <c r="CC552" s="107"/>
      <c r="CD552" s="107"/>
      <c r="CE552" s="107"/>
      <c r="CF552" s="107"/>
      <c r="CG552" s="107"/>
      <c r="CH552" s="107"/>
      <c r="CI552" s="107"/>
      <c r="CJ552" s="107"/>
      <c r="CK552" s="107"/>
      <c r="CL552" s="107"/>
      <c r="CM552" s="107"/>
      <c r="CN552" s="107"/>
      <c r="CO552" s="107"/>
      <c r="CP552" s="107"/>
      <c r="CQ552" s="107"/>
      <c r="CR552" s="107"/>
      <c r="CS552" s="107"/>
      <c r="CT552" s="107"/>
      <c r="CU552" s="107"/>
      <c r="CV552" s="107"/>
      <c r="CW552" s="107"/>
      <c r="CX552" s="107"/>
      <c r="CY552" s="107"/>
      <c r="CZ552" s="107"/>
      <c r="DA552" s="107"/>
      <c r="DB552" s="107"/>
      <c r="DC552" s="107"/>
      <c r="DD552" s="107"/>
      <c r="DE552" s="107"/>
      <c r="DF552" s="107"/>
      <c r="DG552" s="107"/>
      <c r="DH552" s="107"/>
      <c r="DI552" s="107"/>
      <c r="DJ552" s="107"/>
      <c r="DK552" s="107"/>
      <c r="DL552" s="107"/>
      <c r="DM552" s="107"/>
      <c r="DN552" s="107"/>
      <c r="DO552" s="107"/>
      <c r="DP552" s="107"/>
      <c r="DQ552" s="107"/>
      <c r="DR552" s="107"/>
      <c r="DS552" s="107"/>
      <c r="DT552" s="107"/>
      <c r="DU552" s="107"/>
      <c r="DV552" s="107"/>
      <c r="DW552" s="107"/>
      <c r="DX552" s="107"/>
      <c r="DY552" s="107"/>
      <c r="DZ552" s="107"/>
      <c r="EA552" s="107"/>
      <c r="EB552" s="107"/>
      <c r="EC552" s="107"/>
      <c r="ED552" s="107"/>
      <c r="EE552" s="107"/>
      <c r="EF552" s="107"/>
      <c r="EG552" s="107"/>
      <c r="EH552" s="107"/>
      <c r="EI552" s="107"/>
      <c r="EJ552" s="107"/>
      <c r="EK552" s="107"/>
      <c r="EL552" s="107"/>
      <c r="EM552" s="107"/>
      <c r="EN552" s="107"/>
      <c r="EO552" s="107"/>
      <c r="EP552" s="107"/>
      <c r="EQ552" s="107"/>
      <c r="ER552" s="107"/>
      <c r="ES552" s="107"/>
      <c r="ET552" s="107"/>
      <c r="EU552" s="107"/>
      <c r="EV552" s="107"/>
      <c r="EW552" s="107"/>
      <c r="EX552" s="107"/>
      <c r="EY552" s="107"/>
      <c r="EZ552" s="107"/>
      <c r="FA552" s="107"/>
      <c r="FB552" s="107"/>
      <c r="FC552" s="107"/>
      <c r="FD552" s="107"/>
      <c r="FE552" s="107"/>
      <c r="FF552" s="107"/>
      <c r="FG552" s="107"/>
      <c r="FH552" s="107"/>
      <c r="FI552" s="107"/>
      <c r="FJ552" s="107"/>
      <c r="FK552" s="107"/>
      <c r="FL552" s="107"/>
      <c r="FM552" s="107"/>
      <c r="FN552" s="107"/>
      <c r="FO552" s="107"/>
      <c r="FP552" s="107"/>
      <c r="FQ552" s="107"/>
      <c r="FR552" s="107"/>
      <c r="FS552" s="107"/>
      <c r="FT552" s="107"/>
      <c r="FU552" s="107"/>
      <c r="FV552" s="107"/>
      <c r="FW552" s="107"/>
      <c r="FX552" s="107"/>
      <c r="FY552" s="107"/>
      <c r="FZ552" s="107"/>
      <c r="GA552" s="107"/>
      <c r="GB552" s="107"/>
      <c r="GC552" s="107"/>
      <c r="GD552" s="107"/>
      <c r="GE552" s="107"/>
      <c r="GF552" s="107"/>
      <c r="GG552" s="107"/>
      <c r="GH552" s="107"/>
      <c r="GI552" s="107"/>
      <c r="GJ552" s="107"/>
      <c r="GK552" s="107"/>
      <c r="GL552" s="107"/>
      <c r="GM552" s="107"/>
      <c r="GN552" s="107"/>
      <c r="GO552" s="107"/>
      <c r="GP552" s="107"/>
      <c r="GQ552" s="107"/>
      <c r="GR552" s="107"/>
      <c r="GS552" s="107"/>
      <c r="GT552" s="107"/>
      <c r="GU552" s="107"/>
      <c r="GV552" s="107"/>
      <c r="GW552" s="107"/>
      <c r="GX552" s="107"/>
      <c r="GY552" s="107"/>
      <c r="GZ552" s="107"/>
      <c r="HA552" s="107"/>
      <c r="HB552" s="107"/>
      <c r="HC552" s="107"/>
      <c r="HD552" s="107"/>
      <c r="HE552" s="107"/>
      <c r="HF552" s="107"/>
      <c r="HG552" s="107"/>
      <c r="HH552" s="107"/>
      <c r="HI552" s="107"/>
      <c r="HJ552" s="107"/>
      <c r="HK552" s="107"/>
      <c r="HL552" s="107"/>
      <c r="HM552" s="107"/>
      <c r="HN552" s="107"/>
      <c r="HO552" s="107"/>
      <c r="HP552" s="107"/>
    </row>
    <row r="553" spans="1:224" ht="15" x14ac:dyDescent="0.25">
      <c r="A553" s="102" t="s">
        <v>1394</v>
      </c>
      <c r="B553" s="103" t="s">
        <v>1165</v>
      </c>
      <c r="C553" s="110"/>
      <c r="D553" s="105" t="s">
        <v>721</v>
      </c>
      <c r="E553" s="95" t="s">
        <v>42</v>
      </c>
      <c r="F553" s="97">
        <v>2</v>
      </c>
      <c r="G553" s="241">
        <v>11.74</v>
      </c>
      <c r="H553" s="242">
        <v>13.726408000000001</v>
      </c>
      <c r="I553" s="241">
        <v>7.9499999999999993</v>
      </c>
      <c r="J553" s="242">
        <v>9.803939999999999</v>
      </c>
      <c r="K553" s="241">
        <v>0</v>
      </c>
      <c r="L553" s="242">
        <v>0</v>
      </c>
      <c r="M553" s="243">
        <v>19.689999999999998</v>
      </c>
      <c r="N553" s="242">
        <v>23.530348</v>
      </c>
      <c r="O553" s="47">
        <v>39.379999999999995</v>
      </c>
      <c r="P553" s="49">
        <v>47.060696</v>
      </c>
      <c r="Q553" s="302">
        <f t="shared" si="8"/>
        <v>1.3301644450414005E-5</v>
      </c>
    </row>
    <row r="554" spans="1:224" ht="48" x14ac:dyDescent="0.25">
      <c r="A554" s="102" t="s">
        <v>1443</v>
      </c>
      <c r="B554" s="103" t="s">
        <v>1265</v>
      </c>
      <c r="C554" s="110"/>
      <c r="D554" s="105" t="s">
        <v>1266</v>
      </c>
      <c r="E554" s="95" t="s">
        <v>1046</v>
      </c>
      <c r="F554" s="97">
        <v>2</v>
      </c>
      <c r="G554" s="241">
        <v>10.300000000000002</v>
      </c>
      <c r="H554" s="242">
        <v>12.042760000000003</v>
      </c>
      <c r="I554" s="241">
        <v>8.26</v>
      </c>
      <c r="J554" s="242">
        <v>10.186232</v>
      </c>
      <c r="K554" s="241">
        <v>0</v>
      </c>
      <c r="L554" s="242">
        <v>0</v>
      </c>
      <c r="M554" s="243">
        <v>18.560000000000002</v>
      </c>
      <c r="N554" s="242">
        <v>22.228992000000005</v>
      </c>
      <c r="O554" s="47">
        <v>37.120000000000005</v>
      </c>
      <c r="P554" s="49">
        <v>44.45798400000001</v>
      </c>
      <c r="Q554" s="302">
        <f t="shared" si="8"/>
        <v>1.2565991292398115E-5</v>
      </c>
    </row>
    <row r="555" spans="1:224" ht="24" x14ac:dyDescent="0.25">
      <c r="A555" s="102" t="s">
        <v>1450</v>
      </c>
      <c r="B555" s="103" t="s">
        <v>1280</v>
      </c>
      <c r="C555" s="110"/>
      <c r="D555" s="105" t="s">
        <v>1281</v>
      </c>
      <c r="E555" s="95" t="s">
        <v>42</v>
      </c>
      <c r="F555" s="97">
        <v>1</v>
      </c>
      <c r="G555" s="241">
        <v>20.910000000000004</v>
      </c>
      <c r="H555" s="242">
        <v>24.447972000000004</v>
      </c>
      <c r="I555" s="241">
        <v>11.85</v>
      </c>
      <c r="J555" s="242">
        <v>14.61342</v>
      </c>
      <c r="K555" s="241">
        <v>0</v>
      </c>
      <c r="L555" s="242">
        <v>0</v>
      </c>
      <c r="M555" s="243">
        <v>32.760000000000005</v>
      </c>
      <c r="N555" s="242">
        <v>39.061392000000005</v>
      </c>
      <c r="O555" s="47">
        <v>32.760000000000005</v>
      </c>
      <c r="P555" s="49">
        <v>39.061392000000005</v>
      </c>
      <c r="Q555" s="302">
        <f t="shared" si="8"/>
        <v>1.1040651590070961E-5</v>
      </c>
    </row>
    <row r="556" spans="1:224" ht="36" x14ac:dyDescent="0.25">
      <c r="A556" s="102" t="s">
        <v>1453</v>
      </c>
      <c r="B556" s="103" t="s">
        <v>1286</v>
      </c>
      <c r="C556" s="110"/>
      <c r="D556" s="105" t="s">
        <v>1287</v>
      </c>
      <c r="E556" s="95" t="s">
        <v>42</v>
      </c>
      <c r="F556" s="97">
        <v>1</v>
      </c>
      <c r="G556" s="241">
        <v>18.87</v>
      </c>
      <c r="H556" s="242">
        <v>22.062804</v>
      </c>
      <c r="I556" s="241">
        <v>12.4</v>
      </c>
      <c r="J556" s="242">
        <v>15.291680000000001</v>
      </c>
      <c r="K556" s="241">
        <v>0</v>
      </c>
      <c r="L556" s="242">
        <v>0</v>
      </c>
      <c r="M556" s="243">
        <v>31.270000000000003</v>
      </c>
      <c r="N556" s="242">
        <v>37.354483999999999</v>
      </c>
      <c r="O556" s="47">
        <v>31.270000000000003</v>
      </c>
      <c r="P556" s="49">
        <v>37.354483999999999</v>
      </c>
      <c r="Q556" s="302">
        <f t="shared" si="8"/>
        <v>1.0558196266299987E-5</v>
      </c>
    </row>
    <row r="557" spans="1:224" ht="36" x14ac:dyDescent="0.25">
      <c r="A557" s="102" t="s">
        <v>1452</v>
      </c>
      <c r="B557" s="215" t="s">
        <v>1284</v>
      </c>
      <c r="C557" s="110"/>
      <c r="D557" s="105" t="s">
        <v>1285</v>
      </c>
      <c r="E557" s="95" t="s">
        <v>42</v>
      </c>
      <c r="F557" s="97">
        <v>1</v>
      </c>
      <c r="G557" s="241">
        <v>16.099999999999998</v>
      </c>
      <c r="H557" s="242">
        <v>18.824119999999997</v>
      </c>
      <c r="I557" s="241">
        <v>10.54</v>
      </c>
      <c r="J557" s="242">
        <v>12.997928</v>
      </c>
      <c r="K557" s="241">
        <v>0</v>
      </c>
      <c r="L557" s="242">
        <v>0</v>
      </c>
      <c r="M557" s="243">
        <v>26.639999999999997</v>
      </c>
      <c r="N557" s="242">
        <v>31.822047999999995</v>
      </c>
      <c r="O557" s="47">
        <v>26.639999999999997</v>
      </c>
      <c r="P557" s="49">
        <v>31.822047999999995</v>
      </c>
      <c r="Q557" s="302">
        <f t="shared" si="8"/>
        <v>8.9944604342444921E-6</v>
      </c>
    </row>
    <row r="558" spans="1:224" ht="36" x14ac:dyDescent="0.25">
      <c r="A558" s="42" t="s">
        <v>1748</v>
      </c>
      <c r="B558" s="43" t="s">
        <v>1019</v>
      </c>
      <c r="C558" s="58" t="s">
        <v>289</v>
      </c>
      <c r="D558" s="59" t="s">
        <v>1020</v>
      </c>
      <c r="E558" s="73" t="s">
        <v>7</v>
      </c>
      <c r="F558" s="46">
        <v>0.70000000000000007</v>
      </c>
      <c r="G558" s="47">
        <v>24.271070000000002</v>
      </c>
      <c r="H558" s="47">
        <v>28.377735044000001</v>
      </c>
      <c r="I558" s="47">
        <v>12.63411</v>
      </c>
      <c r="J558" s="47">
        <v>15.580384452000001</v>
      </c>
      <c r="K558" s="47">
        <v>0</v>
      </c>
      <c r="L558" s="47">
        <v>0</v>
      </c>
      <c r="M558" s="48">
        <v>36.905180000000001</v>
      </c>
      <c r="N558" s="47">
        <v>43.958119496000002</v>
      </c>
      <c r="O558" s="47">
        <v>25.833626000000002</v>
      </c>
      <c r="P558" s="49">
        <v>30.770683647200006</v>
      </c>
      <c r="Q558" s="302">
        <f t="shared" si="8"/>
        <v>8.697293668823405E-6</v>
      </c>
    </row>
    <row r="559" spans="1:224" ht="24" x14ac:dyDescent="0.25">
      <c r="A559" s="102" t="s">
        <v>516</v>
      </c>
      <c r="B559" s="103" t="s">
        <v>1151</v>
      </c>
      <c r="C559" s="110"/>
      <c r="D559" s="105" t="s">
        <v>1152</v>
      </c>
      <c r="E559" s="95" t="s">
        <v>42</v>
      </c>
      <c r="F559" s="97">
        <v>1</v>
      </c>
      <c r="G559" s="241">
        <v>14.42</v>
      </c>
      <c r="H559" s="242">
        <v>16.859864000000002</v>
      </c>
      <c r="I559" s="241">
        <v>10.25</v>
      </c>
      <c r="J559" s="242">
        <v>12.6403</v>
      </c>
      <c r="K559" s="241">
        <v>0</v>
      </c>
      <c r="L559" s="242">
        <v>0</v>
      </c>
      <c r="M559" s="243">
        <v>24.67</v>
      </c>
      <c r="N559" s="242">
        <v>29.500164000000002</v>
      </c>
      <c r="O559" s="47">
        <v>24.67</v>
      </c>
      <c r="P559" s="49">
        <v>29.500164000000002</v>
      </c>
      <c r="Q559" s="302">
        <f t="shared" si="8"/>
        <v>8.3381829447848167E-6</v>
      </c>
    </row>
    <row r="560" spans="1:224" ht="24" x14ac:dyDescent="0.2">
      <c r="A560" s="202" t="s">
        <v>1608</v>
      </c>
      <c r="B560" s="258" t="s">
        <v>885</v>
      </c>
      <c r="C560" s="268" t="s">
        <v>886</v>
      </c>
      <c r="D560" s="277" t="s">
        <v>1469</v>
      </c>
      <c r="E560" s="268" t="s">
        <v>42</v>
      </c>
      <c r="F560" s="260">
        <v>1</v>
      </c>
      <c r="G560" s="47">
        <v>17.306780000000003</v>
      </c>
      <c r="H560" s="47">
        <v>20.235087176000004</v>
      </c>
      <c r="I560" s="47">
        <v>5.3732000000000006</v>
      </c>
      <c r="J560" s="47">
        <v>6.6262302400000008</v>
      </c>
      <c r="K560" s="47">
        <v>0</v>
      </c>
      <c r="L560" s="47">
        <v>0</v>
      </c>
      <c r="M560" s="48">
        <v>22.679980000000004</v>
      </c>
      <c r="N560" s="47">
        <v>26.861317416000006</v>
      </c>
      <c r="O560" s="47">
        <v>22.679980000000004</v>
      </c>
      <c r="P560" s="49">
        <v>26.861317416000006</v>
      </c>
      <c r="Q560" s="302">
        <f t="shared" si="8"/>
        <v>7.5923163936492895E-6</v>
      </c>
      <c r="R560" s="106"/>
      <c r="S560" s="106"/>
      <c r="T560" s="106"/>
      <c r="U560" s="106"/>
      <c r="V560" s="106"/>
      <c r="W560" s="106"/>
      <c r="X560" s="106"/>
      <c r="Y560" s="107"/>
      <c r="Z560" s="107"/>
      <c r="AA560" s="107"/>
      <c r="AB560" s="107"/>
      <c r="AC560" s="107"/>
      <c r="AD560" s="107"/>
      <c r="AE560" s="107"/>
      <c r="AF560" s="107"/>
      <c r="AG560" s="107"/>
      <c r="AH560" s="107"/>
      <c r="AI560" s="107"/>
      <c r="AJ560" s="107"/>
      <c r="AK560" s="107"/>
      <c r="AL560" s="107"/>
      <c r="AM560" s="107"/>
      <c r="AN560" s="107"/>
      <c r="AO560" s="107"/>
      <c r="AP560" s="107"/>
      <c r="AQ560" s="107"/>
      <c r="AR560" s="107"/>
      <c r="AS560" s="107"/>
      <c r="AT560" s="107"/>
      <c r="AU560" s="107"/>
      <c r="AV560" s="107"/>
      <c r="AW560" s="107"/>
      <c r="AX560" s="107"/>
      <c r="AY560" s="107"/>
      <c r="AZ560" s="107"/>
      <c r="BA560" s="107"/>
      <c r="BB560" s="107"/>
      <c r="BC560" s="107"/>
      <c r="BD560" s="107"/>
      <c r="BE560" s="107"/>
      <c r="BF560" s="107"/>
      <c r="BG560" s="107"/>
      <c r="BH560" s="107"/>
      <c r="BI560" s="107"/>
      <c r="BJ560" s="107"/>
      <c r="BK560" s="107"/>
      <c r="BL560" s="107"/>
      <c r="BM560" s="107"/>
      <c r="BN560" s="107"/>
      <c r="BO560" s="107"/>
      <c r="BP560" s="107"/>
      <c r="BQ560" s="107"/>
      <c r="BR560" s="107"/>
      <c r="BS560" s="107"/>
      <c r="BT560" s="107"/>
      <c r="BU560" s="107"/>
      <c r="BV560" s="107"/>
      <c r="BW560" s="107"/>
      <c r="BX560" s="107"/>
      <c r="BY560" s="107"/>
      <c r="BZ560" s="107"/>
      <c r="CA560" s="107"/>
      <c r="CB560" s="107"/>
      <c r="CC560" s="107"/>
      <c r="CD560" s="107"/>
      <c r="CE560" s="107"/>
      <c r="CF560" s="107"/>
      <c r="CG560" s="107"/>
      <c r="CH560" s="107"/>
      <c r="CI560" s="107"/>
      <c r="CJ560" s="107"/>
      <c r="CK560" s="107"/>
      <c r="CL560" s="107"/>
      <c r="CM560" s="107"/>
      <c r="CN560" s="107"/>
      <c r="CO560" s="107"/>
      <c r="CP560" s="107"/>
      <c r="CQ560" s="107"/>
      <c r="CR560" s="107"/>
      <c r="CS560" s="107"/>
      <c r="CT560" s="107"/>
      <c r="CU560" s="107"/>
      <c r="CV560" s="107"/>
      <c r="CW560" s="107"/>
      <c r="CX560" s="107"/>
      <c r="CY560" s="107"/>
      <c r="CZ560" s="107"/>
      <c r="DA560" s="107"/>
      <c r="DB560" s="107"/>
      <c r="DC560" s="107"/>
      <c r="DD560" s="107"/>
      <c r="DE560" s="107"/>
      <c r="DF560" s="107"/>
      <c r="DG560" s="107"/>
      <c r="DH560" s="107"/>
      <c r="DI560" s="107"/>
      <c r="DJ560" s="107"/>
      <c r="DK560" s="107"/>
      <c r="DL560" s="107"/>
      <c r="DM560" s="107"/>
      <c r="DN560" s="107"/>
      <c r="DO560" s="107"/>
      <c r="DP560" s="107"/>
      <c r="DQ560" s="107"/>
      <c r="DR560" s="107"/>
      <c r="DS560" s="107"/>
      <c r="DT560" s="107"/>
      <c r="DU560" s="107"/>
      <c r="DV560" s="107"/>
      <c r="DW560" s="107"/>
      <c r="DX560" s="107"/>
      <c r="DY560" s="107"/>
      <c r="DZ560" s="107"/>
      <c r="EA560" s="107"/>
      <c r="EB560" s="107"/>
      <c r="EC560" s="107"/>
      <c r="ED560" s="107"/>
      <c r="EE560" s="107"/>
      <c r="EF560" s="107"/>
      <c r="EG560" s="107"/>
      <c r="EH560" s="107"/>
      <c r="EI560" s="107"/>
      <c r="EJ560" s="107"/>
      <c r="EK560" s="107"/>
      <c r="EL560" s="107"/>
      <c r="EM560" s="107"/>
      <c r="EN560" s="107"/>
      <c r="EO560" s="107"/>
      <c r="EP560" s="107"/>
      <c r="EQ560" s="107"/>
      <c r="ER560" s="107"/>
      <c r="ES560" s="107"/>
      <c r="ET560" s="107"/>
      <c r="EU560" s="107"/>
      <c r="EV560" s="107"/>
      <c r="EW560" s="107"/>
      <c r="EX560" s="107"/>
      <c r="EY560" s="107"/>
      <c r="EZ560" s="107"/>
      <c r="FA560" s="107"/>
      <c r="FB560" s="107"/>
      <c r="FC560" s="107"/>
      <c r="FD560" s="107"/>
      <c r="FE560" s="107"/>
      <c r="FF560" s="107"/>
      <c r="FG560" s="107"/>
      <c r="FH560" s="107"/>
      <c r="FI560" s="107"/>
      <c r="FJ560" s="107"/>
      <c r="FK560" s="107"/>
      <c r="FL560" s="107"/>
      <c r="FM560" s="107"/>
      <c r="FN560" s="107"/>
      <c r="FO560" s="107"/>
      <c r="FP560" s="107"/>
      <c r="FQ560" s="107"/>
      <c r="FR560" s="107"/>
      <c r="FS560" s="107"/>
      <c r="FT560" s="107"/>
      <c r="FU560" s="107"/>
      <c r="FV560" s="107"/>
      <c r="FW560" s="107"/>
      <c r="FX560" s="107"/>
      <c r="FY560" s="107"/>
      <c r="FZ560" s="107"/>
      <c r="GA560" s="107"/>
      <c r="GB560" s="107"/>
      <c r="GC560" s="107"/>
      <c r="GD560" s="107"/>
      <c r="GE560" s="107"/>
      <c r="GF560" s="107"/>
      <c r="GG560" s="107"/>
      <c r="GH560" s="107"/>
      <c r="GI560" s="107"/>
      <c r="GJ560" s="107"/>
      <c r="GK560" s="107"/>
      <c r="GL560" s="107"/>
      <c r="GM560" s="107"/>
      <c r="GN560" s="107"/>
      <c r="GO560" s="107"/>
      <c r="GP560" s="107"/>
      <c r="GQ560" s="107"/>
      <c r="GR560" s="107"/>
      <c r="GS560" s="107"/>
      <c r="GT560" s="107"/>
      <c r="GU560" s="107"/>
      <c r="GV560" s="107"/>
      <c r="GW560" s="107"/>
      <c r="GX560" s="107"/>
      <c r="GY560" s="107"/>
      <c r="GZ560" s="107"/>
      <c r="HA560" s="107"/>
      <c r="HB560" s="107"/>
      <c r="HC560" s="107"/>
      <c r="HD560" s="107"/>
      <c r="HE560" s="107"/>
      <c r="HF560" s="107"/>
      <c r="HG560" s="107"/>
      <c r="HH560" s="107"/>
      <c r="HI560" s="107"/>
      <c r="HJ560" s="107"/>
      <c r="HK560" s="107"/>
      <c r="HL560" s="107"/>
      <c r="HM560" s="107"/>
      <c r="HN560" s="107"/>
      <c r="HO560" s="107"/>
      <c r="HP560" s="107"/>
    </row>
    <row r="561" spans="1:224" ht="36" x14ac:dyDescent="0.25">
      <c r="A561" s="102" t="s">
        <v>1365</v>
      </c>
      <c r="B561" s="103" t="s">
        <v>1096</v>
      </c>
      <c r="C561" s="110"/>
      <c r="D561" s="105" t="s">
        <v>1097</v>
      </c>
      <c r="E561" s="95" t="s">
        <v>42</v>
      </c>
      <c r="F561" s="97">
        <v>2</v>
      </c>
      <c r="G561" s="241">
        <v>10.15</v>
      </c>
      <c r="H561" s="242">
        <v>11.867380000000001</v>
      </c>
      <c r="I561" s="241">
        <v>1.26</v>
      </c>
      <c r="J561" s="242">
        <v>1.5538320000000001</v>
      </c>
      <c r="K561" s="241">
        <v>0</v>
      </c>
      <c r="L561" s="242">
        <v>0</v>
      </c>
      <c r="M561" s="243">
        <v>11.41</v>
      </c>
      <c r="N561" s="242">
        <v>13.421212000000001</v>
      </c>
      <c r="O561" s="47">
        <v>22.82</v>
      </c>
      <c r="P561" s="49">
        <v>26.842424000000001</v>
      </c>
      <c r="Q561" s="302">
        <f t="shared" si="8"/>
        <v>7.586976194216501E-6</v>
      </c>
    </row>
    <row r="562" spans="1:224" ht="15" x14ac:dyDescent="0.2">
      <c r="A562" s="102" t="s">
        <v>738</v>
      </c>
      <c r="B562" s="103" t="s">
        <v>1146</v>
      </c>
      <c r="C562" s="94"/>
      <c r="D562" s="105" t="s">
        <v>722</v>
      </c>
      <c r="E562" s="95" t="s">
        <v>42</v>
      </c>
      <c r="F562" s="97">
        <v>1</v>
      </c>
      <c r="G562" s="241">
        <v>13.99</v>
      </c>
      <c r="H562" s="242">
        <v>16.357108</v>
      </c>
      <c r="I562" s="241">
        <v>7.9499999999999993</v>
      </c>
      <c r="J562" s="242">
        <v>9.803939999999999</v>
      </c>
      <c r="K562" s="241">
        <v>0</v>
      </c>
      <c r="L562" s="242">
        <v>0</v>
      </c>
      <c r="M562" s="243">
        <v>21.939999999999998</v>
      </c>
      <c r="N562" s="242">
        <v>26.161048000000001</v>
      </c>
      <c r="O562" s="47">
        <v>21.939999999999998</v>
      </c>
      <c r="P562" s="49">
        <v>26.161048000000001</v>
      </c>
      <c r="Q562" s="302">
        <f t="shared" si="8"/>
        <v>7.3943861549819495E-6</v>
      </c>
      <c r="W562" s="98"/>
      <c r="X562" s="98"/>
      <c r="Y562" s="98"/>
      <c r="Z562" s="98"/>
      <c r="AA562" s="98"/>
      <c r="AB562" s="98"/>
      <c r="AC562" s="98"/>
      <c r="AD562" s="98"/>
      <c r="AE562" s="98"/>
      <c r="AF562" s="98"/>
      <c r="AG562" s="98"/>
      <c r="AH562" s="98"/>
      <c r="AI562" s="98"/>
      <c r="AJ562" s="98"/>
      <c r="AK562" s="98"/>
      <c r="AL562" s="98"/>
      <c r="AM562" s="98"/>
      <c r="AN562" s="98"/>
      <c r="AO562" s="98"/>
      <c r="AP562" s="98"/>
      <c r="AQ562" s="98"/>
      <c r="AR562" s="98"/>
      <c r="AS562" s="98"/>
      <c r="AT562" s="98"/>
      <c r="AU562" s="98"/>
      <c r="AV562" s="98"/>
      <c r="AW562" s="98"/>
      <c r="AX562" s="98"/>
      <c r="AY562" s="98"/>
      <c r="AZ562" s="98"/>
      <c r="BA562" s="98"/>
      <c r="BB562" s="98"/>
      <c r="BC562" s="98"/>
      <c r="BD562" s="98"/>
      <c r="BE562" s="98"/>
      <c r="BF562" s="98"/>
      <c r="BG562" s="98"/>
      <c r="BH562" s="98"/>
      <c r="BI562" s="98"/>
      <c r="BJ562" s="98"/>
      <c r="BK562" s="98"/>
      <c r="BL562" s="98"/>
      <c r="BM562" s="98"/>
      <c r="BN562" s="98"/>
      <c r="BO562" s="98"/>
      <c r="BP562" s="98"/>
      <c r="BQ562" s="98"/>
      <c r="BR562" s="98"/>
      <c r="BS562" s="98"/>
      <c r="BT562" s="98"/>
      <c r="BU562" s="98"/>
      <c r="BV562" s="98"/>
      <c r="BW562" s="98"/>
      <c r="BX562" s="98"/>
      <c r="BY562" s="98"/>
      <c r="BZ562" s="98"/>
      <c r="CA562" s="98"/>
      <c r="CB562" s="98"/>
      <c r="CC562" s="98"/>
      <c r="CD562" s="98"/>
      <c r="CE562" s="98"/>
      <c r="CF562" s="98"/>
      <c r="CG562" s="98"/>
      <c r="CH562" s="98"/>
      <c r="CI562" s="98"/>
      <c r="CJ562" s="98"/>
      <c r="CK562" s="98"/>
      <c r="CL562" s="98"/>
      <c r="CM562" s="98"/>
      <c r="CN562" s="98"/>
      <c r="CO562" s="98"/>
      <c r="CP562" s="98"/>
      <c r="CQ562" s="98"/>
      <c r="CR562" s="98"/>
      <c r="CS562" s="98"/>
      <c r="CT562" s="98"/>
      <c r="CU562" s="98"/>
      <c r="CV562" s="98"/>
      <c r="CW562" s="98"/>
      <c r="CX562" s="98"/>
      <c r="CY562" s="98"/>
      <c r="CZ562" s="98"/>
      <c r="DA562" s="98"/>
      <c r="DB562" s="98"/>
      <c r="DC562" s="98"/>
      <c r="DD562" s="98"/>
      <c r="DE562" s="98"/>
      <c r="DF562" s="98"/>
      <c r="DG562" s="98"/>
      <c r="DH562" s="98"/>
      <c r="DI562" s="98"/>
      <c r="DJ562" s="98"/>
      <c r="DK562" s="98"/>
      <c r="DL562" s="98"/>
      <c r="DM562" s="98"/>
      <c r="DN562" s="98"/>
      <c r="DO562" s="98"/>
      <c r="DP562" s="98"/>
      <c r="DQ562" s="98"/>
      <c r="DR562" s="98"/>
      <c r="DS562" s="98"/>
      <c r="DT562" s="98"/>
      <c r="DU562" s="98"/>
      <c r="DV562" s="98"/>
      <c r="DW562" s="98"/>
      <c r="DX562" s="98"/>
      <c r="DY562" s="98"/>
      <c r="DZ562" s="98"/>
      <c r="EA562" s="98"/>
      <c r="EB562" s="98"/>
      <c r="EC562" s="98"/>
      <c r="ED562" s="98"/>
      <c r="EE562" s="98"/>
      <c r="EF562" s="98"/>
      <c r="EG562" s="98"/>
      <c r="EH562" s="98"/>
      <c r="EI562" s="98"/>
      <c r="EJ562" s="98"/>
      <c r="EK562" s="98"/>
      <c r="EL562" s="98"/>
      <c r="EM562" s="98"/>
      <c r="EN562" s="98"/>
      <c r="EO562" s="98"/>
      <c r="EP562" s="98"/>
      <c r="EQ562" s="98"/>
      <c r="ER562" s="98"/>
      <c r="ES562" s="98"/>
      <c r="ET562" s="98"/>
      <c r="EU562" s="98"/>
      <c r="EV562" s="98"/>
      <c r="EW562" s="98"/>
      <c r="EX562" s="98"/>
      <c r="EY562" s="98"/>
      <c r="EZ562" s="98"/>
      <c r="FA562" s="98"/>
      <c r="FB562" s="98"/>
      <c r="FC562" s="98"/>
      <c r="FD562" s="98"/>
      <c r="FE562" s="98"/>
      <c r="FF562" s="98"/>
      <c r="FG562" s="98"/>
      <c r="FH562" s="98"/>
      <c r="FI562" s="98"/>
      <c r="FJ562" s="98"/>
      <c r="FK562" s="98"/>
      <c r="FL562" s="98"/>
      <c r="FM562" s="98"/>
      <c r="FN562" s="98"/>
      <c r="FO562" s="98"/>
      <c r="FP562" s="98"/>
      <c r="FQ562" s="98"/>
      <c r="FR562" s="98"/>
      <c r="FS562" s="98"/>
      <c r="FT562" s="98"/>
      <c r="FU562" s="98"/>
      <c r="FV562" s="98"/>
      <c r="FW562" s="98"/>
      <c r="FX562" s="98"/>
      <c r="FY562" s="98"/>
      <c r="FZ562" s="98"/>
      <c r="GA562" s="98"/>
      <c r="GB562" s="98"/>
      <c r="GC562" s="98"/>
      <c r="GD562" s="98"/>
      <c r="GE562" s="98"/>
      <c r="GF562" s="98"/>
      <c r="GG562" s="98"/>
      <c r="GH562" s="98"/>
      <c r="GI562" s="98"/>
      <c r="GJ562" s="98"/>
      <c r="GK562" s="98"/>
      <c r="GL562" s="98"/>
      <c r="GM562" s="98"/>
      <c r="GN562" s="98"/>
      <c r="GO562" s="98"/>
      <c r="GP562" s="98"/>
      <c r="GQ562" s="98"/>
      <c r="GR562" s="98"/>
      <c r="GS562" s="98"/>
      <c r="GT562" s="98"/>
      <c r="GU562" s="98"/>
      <c r="GV562" s="98"/>
      <c r="GW562" s="98"/>
      <c r="GX562" s="98"/>
      <c r="GY562" s="98"/>
      <c r="GZ562" s="98"/>
      <c r="HA562" s="98"/>
      <c r="HB562" s="98"/>
      <c r="HC562" s="98"/>
      <c r="HD562" s="98"/>
      <c r="HE562" s="98"/>
      <c r="HF562" s="98"/>
      <c r="HG562" s="98"/>
      <c r="HH562" s="98"/>
      <c r="HI562" s="98"/>
      <c r="HJ562" s="98"/>
      <c r="HK562" s="98"/>
      <c r="HL562" s="98"/>
      <c r="HM562" s="98"/>
      <c r="HN562" s="98"/>
      <c r="HO562" s="98"/>
      <c r="HP562" s="98"/>
    </row>
    <row r="563" spans="1:224" ht="15" x14ac:dyDescent="0.25">
      <c r="A563" s="102" t="s">
        <v>1401</v>
      </c>
      <c r="B563" s="103" t="s">
        <v>1174</v>
      </c>
      <c r="C563" s="110"/>
      <c r="D563" s="105" t="s">
        <v>722</v>
      </c>
      <c r="E563" s="95" t="s">
        <v>42</v>
      </c>
      <c r="F563" s="97">
        <v>1</v>
      </c>
      <c r="G563" s="241">
        <v>13.99</v>
      </c>
      <c r="H563" s="242">
        <v>16.357108</v>
      </c>
      <c r="I563" s="241">
        <v>7.9499999999999993</v>
      </c>
      <c r="J563" s="242">
        <v>9.803939999999999</v>
      </c>
      <c r="K563" s="241">
        <v>0</v>
      </c>
      <c r="L563" s="242">
        <v>0</v>
      </c>
      <c r="M563" s="243">
        <v>21.939999999999998</v>
      </c>
      <c r="N563" s="242">
        <v>26.161048000000001</v>
      </c>
      <c r="O563" s="47">
        <v>21.939999999999998</v>
      </c>
      <c r="P563" s="49">
        <v>26.161048000000001</v>
      </c>
      <c r="Q563" s="302">
        <f t="shared" si="8"/>
        <v>7.3943861549819495E-6</v>
      </c>
    </row>
    <row r="564" spans="1:224" ht="36" x14ac:dyDescent="0.25">
      <c r="A564" s="102" t="s">
        <v>1451</v>
      </c>
      <c r="B564" s="103" t="s">
        <v>1282</v>
      </c>
      <c r="C564" s="110"/>
      <c r="D564" s="105" t="s">
        <v>1283</v>
      </c>
      <c r="E564" s="95" t="s">
        <v>42</v>
      </c>
      <c r="F564" s="97">
        <v>1</v>
      </c>
      <c r="G564" s="241">
        <v>11.610000000000001</v>
      </c>
      <c r="H564" s="242">
        <v>13.574412000000002</v>
      </c>
      <c r="I564" s="241">
        <v>9.98</v>
      </c>
      <c r="J564" s="242">
        <v>12.307336000000001</v>
      </c>
      <c r="K564" s="241">
        <v>0</v>
      </c>
      <c r="L564" s="242">
        <v>0</v>
      </c>
      <c r="M564" s="243">
        <v>21.590000000000003</v>
      </c>
      <c r="N564" s="242">
        <v>25.881748000000002</v>
      </c>
      <c r="O564" s="47">
        <v>21.590000000000003</v>
      </c>
      <c r="P564" s="49">
        <v>25.881748000000002</v>
      </c>
      <c r="Q564" s="302">
        <f t="shared" si="8"/>
        <v>7.315442373636246E-6</v>
      </c>
    </row>
    <row r="565" spans="1:224" ht="24" x14ac:dyDescent="0.2">
      <c r="A565" s="102" t="s">
        <v>736</v>
      </c>
      <c r="B565" s="103" t="s">
        <v>1144</v>
      </c>
      <c r="C565" s="104"/>
      <c r="D565" s="105" t="s">
        <v>694</v>
      </c>
      <c r="E565" s="95" t="s">
        <v>42</v>
      </c>
      <c r="F565" s="97">
        <v>4</v>
      </c>
      <c r="G565" s="241">
        <v>3.09</v>
      </c>
      <c r="H565" s="242">
        <v>3.6128279999999999</v>
      </c>
      <c r="I565" s="241">
        <v>2.11</v>
      </c>
      <c r="J565" s="242">
        <v>2.602052</v>
      </c>
      <c r="K565" s="241">
        <v>0</v>
      </c>
      <c r="L565" s="242">
        <v>0</v>
      </c>
      <c r="M565" s="243">
        <v>5.1999999999999993</v>
      </c>
      <c r="N565" s="242">
        <v>6.21488</v>
      </c>
      <c r="O565" s="47">
        <v>20.799999999999997</v>
      </c>
      <c r="P565" s="49">
        <v>24.85952</v>
      </c>
      <c r="Q565" s="302">
        <f t="shared" si="8"/>
        <v>7.02651096039795E-6</v>
      </c>
      <c r="R565" s="106"/>
      <c r="S565" s="106"/>
      <c r="T565" s="106"/>
      <c r="U565" s="106"/>
      <c r="V565" s="106"/>
      <c r="W565" s="107"/>
      <c r="X565" s="107"/>
      <c r="Y565" s="107"/>
      <c r="Z565" s="107"/>
      <c r="AA565" s="107"/>
      <c r="AB565" s="107"/>
      <c r="AC565" s="107"/>
      <c r="AD565" s="107"/>
      <c r="AE565" s="107"/>
      <c r="AF565" s="107"/>
      <c r="AG565" s="107"/>
      <c r="AH565" s="107"/>
      <c r="AI565" s="107"/>
      <c r="AJ565" s="107"/>
      <c r="AK565" s="107"/>
      <c r="AL565" s="107"/>
      <c r="AM565" s="107"/>
      <c r="AN565" s="107"/>
      <c r="AO565" s="107"/>
      <c r="AP565" s="107"/>
      <c r="AQ565" s="107"/>
      <c r="AR565" s="107"/>
      <c r="AS565" s="107"/>
      <c r="AT565" s="107"/>
      <c r="AU565" s="107"/>
      <c r="AV565" s="107"/>
      <c r="AW565" s="107"/>
      <c r="AX565" s="107"/>
      <c r="AY565" s="107"/>
      <c r="AZ565" s="107"/>
      <c r="BA565" s="107"/>
      <c r="BB565" s="107"/>
      <c r="BC565" s="107"/>
      <c r="BD565" s="107"/>
      <c r="BE565" s="107"/>
      <c r="BF565" s="107"/>
      <c r="BG565" s="107"/>
      <c r="BH565" s="107"/>
      <c r="BI565" s="107"/>
      <c r="BJ565" s="107"/>
      <c r="BK565" s="107"/>
      <c r="BL565" s="107"/>
      <c r="BM565" s="107"/>
      <c r="BN565" s="107"/>
      <c r="BO565" s="107"/>
      <c r="BP565" s="107"/>
      <c r="BQ565" s="107"/>
      <c r="BR565" s="107"/>
      <c r="BS565" s="107"/>
      <c r="BT565" s="107"/>
      <c r="BU565" s="107"/>
      <c r="BV565" s="107"/>
      <c r="BW565" s="107"/>
      <c r="BX565" s="107"/>
      <c r="BY565" s="107"/>
      <c r="BZ565" s="107"/>
      <c r="CA565" s="107"/>
      <c r="CB565" s="107"/>
      <c r="CC565" s="107"/>
      <c r="CD565" s="107"/>
      <c r="CE565" s="107"/>
      <c r="CF565" s="107"/>
      <c r="CG565" s="107"/>
      <c r="CH565" s="107"/>
      <c r="CI565" s="107"/>
      <c r="CJ565" s="107"/>
      <c r="CK565" s="107"/>
      <c r="CL565" s="107"/>
      <c r="CM565" s="107"/>
      <c r="CN565" s="107"/>
      <c r="CO565" s="107"/>
      <c r="CP565" s="107"/>
      <c r="CQ565" s="107"/>
      <c r="CR565" s="107"/>
      <c r="CS565" s="107"/>
      <c r="CT565" s="107"/>
      <c r="CU565" s="107"/>
      <c r="CV565" s="107"/>
      <c r="CW565" s="107"/>
      <c r="CX565" s="107"/>
      <c r="CY565" s="107"/>
      <c r="CZ565" s="107"/>
      <c r="DA565" s="107"/>
      <c r="DB565" s="107"/>
      <c r="DC565" s="107"/>
      <c r="DD565" s="107"/>
      <c r="DE565" s="107"/>
      <c r="DF565" s="107"/>
      <c r="DG565" s="107"/>
      <c r="DH565" s="107"/>
      <c r="DI565" s="107"/>
      <c r="DJ565" s="107"/>
      <c r="DK565" s="107"/>
      <c r="DL565" s="107"/>
      <c r="DM565" s="107"/>
      <c r="DN565" s="107"/>
      <c r="DO565" s="107"/>
      <c r="DP565" s="107"/>
      <c r="DQ565" s="107"/>
      <c r="DR565" s="107"/>
      <c r="DS565" s="107"/>
      <c r="DT565" s="107"/>
      <c r="DU565" s="107"/>
      <c r="DV565" s="107"/>
      <c r="DW565" s="107"/>
      <c r="DX565" s="107"/>
      <c r="DY565" s="107"/>
      <c r="DZ565" s="107"/>
      <c r="EA565" s="107"/>
      <c r="EB565" s="107"/>
      <c r="EC565" s="107"/>
      <c r="ED565" s="107"/>
      <c r="EE565" s="107"/>
      <c r="EF565" s="107"/>
      <c r="EG565" s="107"/>
      <c r="EH565" s="107"/>
      <c r="EI565" s="107"/>
      <c r="EJ565" s="107"/>
      <c r="EK565" s="107"/>
      <c r="EL565" s="107"/>
      <c r="EM565" s="107"/>
      <c r="EN565" s="107"/>
      <c r="EO565" s="107"/>
      <c r="EP565" s="107"/>
      <c r="EQ565" s="107"/>
      <c r="ER565" s="107"/>
      <c r="ES565" s="107"/>
      <c r="ET565" s="107"/>
      <c r="EU565" s="107"/>
      <c r="EV565" s="107"/>
      <c r="EW565" s="107"/>
      <c r="EX565" s="107"/>
      <c r="EY565" s="107"/>
      <c r="EZ565" s="107"/>
      <c r="FA565" s="107"/>
      <c r="FB565" s="107"/>
      <c r="FC565" s="107"/>
      <c r="FD565" s="107"/>
      <c r="FE565" s="107"/>
      <c r="FF565" s="107"/>
      <c r="FG565" s="107"/>
      <c r="FH565" s="107"/>
      <c r="FI565" s="107"/>
      <c r="FJ565" s="107"/>
      <c r="FK565" s="107"/>
      <c r="FL565" s="107"/>
      <c r="FM565" s="107"/>
      <c r="FN565" s="107"/>
      <c r="FO565" s="107"/>
      <c r="FP565" s="107"/>
      <c r="FQ565" s="107"/>
      <c r="FR565" s="107"/>
      <c r="FS565" s="107"/>
      <c r="FT565" s="107"/>
      <c r="FU565" s="107"/>
      <c r="FV565" s="107"/>
      <c r="FW565" s="107"/>
      <c r="FX565" s="107"/>
      <c r="FY565" s="107"/>
      <c r="FZ565" s="107"/>
      <c r="GA565" s="107"/>
      <c r="GB565" s="107"/>
      <c r="GC565" s="107"/>
      <c r="GD565" s="107"/>
      <c r="GE565" s="107"/>
      <c r="GF565" s="107"/>
      <c r="GG565" s="107"/>
      <c r="GH565" s="107"/>
      <c r="GI565" s="107"/>
      <c r="GJ565" s="107"/>
      <c r="GK565" s="107"/>
      <c r="GL565" s="107"/>
      <c r="GM565" s="107"/>
      <c r="GN565" s="107"/>
      <c r="GO565" s="107"/>
      <c r="GP565" s="107"/>
      <c r="GQ565" s="107"/>
      <c r="GR565" s="107"/>
      <c r="GS565" s="107"/>
      <c r="GT565" s="107"/>
      <c r="GU565" s="107"/>
      <c r="GV565" s="107"/>
      <c r="GW565" s="107"/>
      <c r="GX565" s="107"/>
      <c r="GY565" s="107"/>
      <c r="GZ565" s="107"/>
      <c r="HA565" s="107"/>
      <c r="HB565" s="107"/>
      <c r="HC565" s="107"/>
      <c r="HD565" s="107"/>
      <c r="HE565" s="107"/>
      <c r="HF565" s="107"/>
      <c r="HG565" s="107"/>
      <c r="HH565" s="107"/>
      <c r="HI565" s="107"/>
      <c r="HJ565" s="107"/>
      <c r="HK565" s="107"/>
      <c r="HL565" s="107"/>
      <c r="HM565" s="107"/>
      <c r="HN565" s="107"/>
      <c r="HO565" s="107"/>
      <c r="HP565" s="107"/>
    </row>
    <row r="566" spans="1:224" ht="15" x14ac:dyDescent="0.2">
      <c r="A566" s="102" t="s">
        <v>737</v>
      </c>
      <c r="B566" s="103" t="s">
        <v>1145</v>
      </c>
      <c r="C566" s="104"/>
      <c r="D566" s="105" t="s">
        <v>721</v>
      </c>
      <c r="E566" s="95" t="s">
        <v>42</v>
      </c>
      <c r="F566" s="97">
        <v>1</v>
      </c>
      <c r="G566" s="241">
        <v>11.74</v>
      </c>
      <c r="H566" s="242">
        <v>13.726408000000001</v>
      </c>
      <c r="I566" s="241">
        <v>7.9499999999999993</v>
      </c>
      <c r="J566" s="242">
        <v>9.803939999999999</v>
      </c>
      <c r="K566" s="241">
        <v>0</v>
      </c>
      <c r="L566" s="242">
        <v>0</v>
      </c>
      <c r="M566" s="243">
        <v>19.689999999999998</v>
      </c>
      <c r="N566" s="242">
        <v>23.530348</v>
      </c>
      <c r="O566" s="47">
        <v>19.689999999999998</v>
      </c>
      <c r="P566" s="49">
        <v>23.530348</v>
      </c>
      <c r="Q566" s="302">
        <f t="shared" si="8"/>
        <v>6.6508222252070025E-6</v>
      </c>
      <c r="R566" s="106"/>
      <c r="S566" s="106"/>
      <c r="T566" s="106"/>
      <c r="U566" s="106"/>
      <c r="V566" s="106"/>
      <c r="W566" s="107"/>
      <c r="X566" s="107"/>
      <c r="Y566" s="107"/>
      <c r="Z566" s="107"/>
      <c r="AA566" s="107"/>
      <c r="AB566" s="107"/>
      <c r="AC566" s="107"/>
      <c r="AD566" s="107"/>
      <c r="AE566" s="107"/>
      <c r="AF566" s="107"/>
      <c r="AG566" s="107"/>
      <c r="AH566" s="107"/>
      <c r="AI566" s="107"/>
      <c r="AJ566" s="107"/>
      <c r="AK566" s="107"/>
      <c r="AL566" s="107"/>
      <c r="AM566" s="107"/>
      <c r="AN566" s="107"/>
      <c r="AO566" s="107"/>
      <c r="AP566" s="107"/>
      <c r="AQ566" s="107"/>
      <c r="AR566" s="107"/>
      <c r="AS566" s="107"/>
      <c r="AT566" s="107"/>
      <c r="AU566" s="107"/>
      <c r="AV566" s="107"/>
      <c r="AW566" s="107"/>
      <c r="AX566" s="107"/>
      <c r="AY566" s="107"/>
      <c r="AZ566" s="107"/>
      <c r="BA566" s="107"/>
      <c r="BB566" s="107"/>
      <c r="BC566" s="107"/>
      <c r="BD566" s="107"/>
      <c r="BE566" s="107"/>
      <c r="BF566" s="107"/>
      <c r="BG566" s="107"/>
      <c r="BH566" s="107"/>
      <c r="BI566" s="107"/>
      <c r="BJ566" s="107"/>
      <c r="BK566" s="107"/>
      <c r="BL566" s="107"/>
      <c r="BM566" s="107"/>
      <c r="BN566" s="107"/>
      <c r="BO566" s="107"/>
      <c r="BP566" s="107"/>
      <c r="BQ566" s="107"/>
      <c r="BR566" s="107"/>
      <c r="BS566" s="107"/>
      <c r="BT566" s="107"/>
      <c r="BU566" s="107"/>
      <c r="BV566" s="107"/>
      <c r="BW566" s="107"/>
      <c r="BX566" s="107"/>
      <c r="BY566" s="107"/>
      <c r="BZ566" s="107"/>
      <c r="CA566" s="107"/>
      <c r="CB566" s="107"/>
      <c r="CC566" s="107"/>
      <c r="CD566" s="107"/>
      <c r="CE566" s="107"/>
      <c r="CF566" s="107"/>
      <c r="CG566" s="107"/>
      <c r="CH566" s="107"/>
      <c r="CI566" s="107"/>
      <c r="CJ566" s="107"/>
      <c r="CK566" s="107"/>
      <c r="CL566" s="107"/>
      <c r="CM566" s="107"/>
      <c r="CN566" s="107"/>
      <c r="CO566" s="107"/>
      <c r="CP566" s="107"/>
      <c r="CQ566" s="107"/>
      <c r="CR566" s="107"/>
      <c r="CS566" s="107"/>
      <c r="CT566" s="107"/>
      <c r="CU566" s="107"/>
      <c r="CV566" s="107"/>
      <c r="CW566" s="107"/>
      <c r="CX566" s="107"/>
      <c r="CY566" s="107"/>
      <c r="CZ566" s="107"/>
      <c r="DA566" s="107"/>
      <c r="DB566" s="107"/>
      <c r="DC566" s="107"/>
      <c r="DD566" s="107"/>
      <c r="DE566" s="107"/>
      <c r="DF566" s="107"/>
      <c r="DG566" s="107"/>
      <c r="DH566" s="107"/>
      <c r="DI566" s="107"/>
      <c r="DJ566" s="107"/>
      <c r="DK566" s="107"/>
      <c r="DL566" s="107"/>
      <c r="DM566" s="107"/>
      <c r="DN566" s="107"/>
      <c r="DO566" s="107"/>
      <c r="DP566" s="107"/>
      <c r="DQ566" s="107"/>
      <c r="DR566" s="107"/>
      <c r="DS566" s="107"/>
      <c r="DT566" s="107"/>
      <c r="DU566" s="107"/>
      <c r="DV566" s="107"/>
      <c r="DW566" s="107"/>
      <c r="DX566" s="107"/>
      <c r="DY566" s="107"/>
      <c r="DZ566" s="107"/>
      <c r="EA566" s="107"/>
      <c r="EB566" s="107"/>
      <c r="EC566" s="107"/>
      <c r="ED566" s="107"/>
      <c r="EE566" s="107"/>
      <c r="EF566" s="107"/>
      <c r="EG566" s="107"/>
      <c r="EH566" s="107"/>
      <c r="EI566" s="107"/>
      <c r="EJ566" s="107"/>
      <c r="EK566" s="107"/>
      <c r="EL566" s="107"/>
      <c r="EM566" s="107"/>
      <c r="EN566" s="107"/>
      <c r="EO566" s="107"/>
      <c r="EP566" s="107"/>
      <c r="EQ566" s="107"/>
      <c r="ER566" s="107"/>
      <c r="ES566" s="107"/>
      <c r="ET566" s="107"/>
      <c r="EU566" s="107"/>
      <c r="EV566" s="107"/>
      <c r="EW566" s="107"/>
      <c r="EX566" s="107"/>
      <c r="EY566" s="107"/>
      <c r="EZ566" s="107"/>
      <c r="FA566" s="107"/>
      <c r="FB566" s="107"/>
      <c r="FC566" s="107"/>
      <c r="FD566" s="107"/>
      <c r="FE566" s="107"/>
      <c r="FF566" s="107"/>
      <c r="FG566" s="107"/>
      <c r="FH566" s="107"/>
      <c r="FI566" s="107"/>
      <c r="FJ566" s="107"/>
      <c r="FK566" s="107"/>
      <c r="FL566" s="107"/>
      <c r="FM566" s="107"/>
      <c r="FN566" s="107"/>
      <c r="FO566" s="107"/>
      <c r="FP566" s="107"/>
      <c r="FQ566" s="107"/>
      <c r="FR566" s="107"/>
      <c r="FS566" s="107"/>
      <c r="FT566" s="107"/>
      <c r="FU566" s="107"/>
      <c r="FV566" s="107"/>
      <c r="FW566" s="107"/>
      <c r="FX566" s="107"/>
      <c r="FY566" s="107"/>
      <c r="FZ566" s="107"/>
      <c r="GA566" s="107"/>
      <c r="GB566" s="107"/>
      <c r="GC566" s="107"/>
      <c r="GD566" s="107"/>
      <c r="GE566" s="107"/>
      <c r="GF566" s="107"/>
      <c r="GG566" s="107"/>
      <c r="GH566" s="107"/>
      <c r="GI566" s="107"/>
      <c r="GJ566" s="107"/>
      <c r="GK566" s="107"/>
      <c r="GL566" s="107"/>
      <c r="GM566" s="107"/>
      <c r="GN566" s="107"/>
      <c r="GO566" s="107"/>
      <c r="GP566" s="107"/>
      <c r="GQ566" s="107"/>
      <c r="GR566" s="107"/>
      <c r="GS566" s="107"/>
      <c r="GT566" s="107"/>
      <c r="GU566" s="107"/>
      <c r="GV566" s="107"/>
      <c r="GW566" s="107"/>
      <c r="GX566" s="107"/>
      <c r="GY566" s="107"/>
      <c r="GZ566" s="107"/>
      <c r="HA566" s="107"/>
      <c r="HB566" s="107"/>
      <c r="HC566" s="107"/>
      <c r="HD566" s="107"/>
      <c r="HE566" s="107"/>
      <c r="HF566" s="107"/>
      <c r="HG566" s="107"/>
      <c r="HH566" s="107"/>
      <c r="HI566" s="107"/>
      <c r="HJ566" s="107"/>
      <c r="HK566" s="107"/>
      <c r="HL566" s="107"/>
      <c r="HM566" s="107"/>
      <c r="HN566" s="107"/>
      <c r="HO566" s="107"/>
      <c r="HP566" s="107"/>
    </row>
    <row r="567" spans="1:224" ht="36" x14ac:dyDescent="0.2">
      <c r="A567" s="204" t="s">
        <v>1625</v>
      </c>
      <c r="B567" s="258" t="s">
        <v>1886</v>
      </c>
      <c r="C567" s="268"/>
      <c r="D567" s="277" t="s">
        <v>1942</v>
      </c>
      <c r="E567" s="268" t="s">
        <v>5</v>
      </c>
      <c r="F567" s="260">
        <v>1</v>
      </c>
      <c r="G567" s="284">
        <v>15.280000000000003</v>
      </c>
      <c r="H567" s="47">
        <v>17.865376000000005</v>
      </c>
      <c r="I567" s="284">
        <v>2.9260000000000002</v>
      </c>
      <c r="J567" s="47">
        <v>3.6083432000000002</v>
      </c>
      <c r="K567" s="284">
        <v>0</v>
      </c>
      <c r="L567" s="47">
        <v>0</v>
      </c>
      <c r="M567" s="48">
        <v>18.206000000000003</v>
      </c>
      <c r="N567" s="47">
        <v>21.473719200000005</v>
      </c>
      <c r="O567" s="47">
        <v>18.206000000000003</v>
      </c>
      <c r="P567" s="49">
        <v>21.473719200000005</v>
      </c>
      <c r="Q567" s="302">
        <f t="shared" si="8"/>
        <v>6.0695187726596464E-6</v>
      </c>
      <c r="R567" s="106"/>
      <c r="S567" s="106"/>
      <c r="T567" s="106"/>
      <c r="U567" s="106"/>
      <c r="V567" s="106"/>
      <c r="W567" s="106"/>
      <c r="X567" s="106"/>
      <c r="Y567" s="107"/>
      <c r="Z567" s="107"/>
      <c r="AA567" s="107"/>
      <c r="AB567" s="107"/>
      <c r="AC567" s="107"/>
      <c r="AD567" s="107"/>
      <c r="AE567" s="107"/>
      <c r="AF567" s="107"/>
      <c r="AG567" s="107"/>
      <c r="AH567" s="107"/>
      <c r="AI567" s="107"/>
      <c r="AJ567" s="107"/>
      <c r="AK567" s="107"/>
      <c r="AL567" s="107"/>
      <c r="AM567" s="107"/>
      <c r="AN567" s="107"/>
      <c r="AO567" s="107"/>
      <c r="AP567" s="107"/>
      <c r="AQ567" s="107"/>
      <c r="AR567" s="107"/>
      <c r="AS567" s="107"/>
      <c r="AT567" s="107"/>
      <c r="AU567" s="107"/>
      <c r="AV567" s="107"/>
      <c r="AW567" s="107"/>
      <c r="AX567" s="107"/>
      <c r="AY567" s="107"/>
      <c r="AZ567" s="107"/>
      <c r="BA567" s="107"/>
      <c r="BB567" s="107"/>
      <c r="BC567" s="107"/>
      <c r="BD567" s="107"/>
      <c r="BE567" s="107"/>
      <c r="BF567" s="107"/>
      <c r="BG567" s="107"/>
      <c r="BH567" s="107"/>
      <c r="BI567" s="107"/>
      <c r="BJ567" s="107"/>
      <c r="BK567" s="107"/>
      <c r="BL567" s="107"/>
      <c r="BM567" s="107"/>
      <c r="BN567" s="107"/>
      <c r="BO567" s="107"/>
      <c r="BP567" s="107"/>
      <c r="BQ567" s="107"/>
      <c r="BR567" s="107"/>
      <c r="BS567" s="107"/>
      <c r="BT567" s="107"/>
      <c r="BU567" s="107"/>
      <c r="BV567" s="107"/>
      <c r="BW567" s="107"/>
      <c r="BX567" s="107"/>
      <c r="BY567" s="107"/>
      <c r="BZ567" s="107"/>
      <c r="CA567" s="107"/>
      <c r="CB567" s="107"/>
      <c r="CC567" s="107"/>
      <c r="CD567" s="107"/>
      <c r="CE567" s="107"/>
      <c r="CF567" s="107"/>
      <c r="CG567" s="107"/>
      <c r="CH567" s="107"/>
      <c r="CI567" s="107"/>
      <c r="CJ567" s="107"/>
      <c r="CK567" s="107"/>
      <c r="CL567" s="107"/>
      <c r="CM567" s="107"/>
      <c r="CN567" s="107"/>
      <c r="CO567" s="107"/>
      <c r="CP567" s="107"/>
      <c r="CQ567" s="107"/>
      <c r="CR567" s="107"/>
      <c r="CS567" s="107"/>
      <c r="CT567" s="107"/>
      <c r="CU567" s="107"/>
      <c r="CV567" s="107"/>
      <c r="CW567" s="107"/>
      <c r="CX567" s="107"/>
      <c r="CY567" s="107"/>
      <c r="CZ567" s="107"/>
      <c r="DA567" s="107"/>
      <c r="DB567" s="107"/>
      <c r="DC567" s="107"/>
      <c r="DD567" s="107"/>
      <c r="DE567" s="107"/>
      <c r="DF567" s="107"/>
      <c r="DG567" s="107"/>
      <c r="DH567" s="107"/>
      <c r="DI567" s="107"/>
      <c r="DJ567" s="107"/>
      <c r="DK567" s="107"/>
      <c r="DL567" s="107"/>
      <c r="DM567" s="107"/>
      <c r="DN567" s="107"/>
      <c r="DO567" s="107"/>
      <c r="DP567" s="107"/>
      <c r="DQ567" s="107"/>
      <c r="DR567" s="107"/>
      <c r="DS567" s="107"/>
      <c r="DT567" s="107"/>
      <c r="DU567" s="107"/>
      <c r="DV567" s="107"/>
      <c r="DW567" s="107"/>
      <c r="DX567" s="107"/>
      <c r="DY567" s="107"/>
      <c r="DZ567" s="107"/>
      <c r="EA567" s="107"/>
      <c r="EB567" s="107"/>
      <c r="EC567" s="107"/>
      <c r="ED567" s="107"/>
      <c r="EE567" s="107"/>
      <c r="EF567" s="107"/>
      <c r="EG567" s="107"/>
      <c r="EH567" s="107"/>
      <c r="EI567" s="107"/>
      <c r="EJ567" s="107"/>
      <c r="EK567" s="107"/>
      <c r="EL567" s="107"/>
      <c r="EM567" s="107"/>
      <c r="EN567" s="107"/>
      <c r="EO567" s="107"/>
      <c r="EP567" s="107"/>
      <c r="EQ567" s="107"/>
      <c r="ER567" s="107"/>
      <c r="ES567" s="107"/>
      <c r="ET567" s="107"/>
      <c r="EU567" s="107"/>
      <c r="EV567" s="107"/>
      <c r="EW567" s="107"/>
      <c r="EX567" s="107"/>
      <c r="EY567" s="107"/>
      <c r="EZ567" s="107"/>
      <c r="FA567" s="107"/>
      <c r="FB567" s="107"/>
      <c r="FC567" s="107"/>
      <c r="FD567" s="107"/>
      <c r="FE567" s="107"/>
      <c r="FF567" s="107"/>
      <c r="FG567" s="107"/>
      <c r="FH567" s="107"/>
      <c r="FI567" s="107"/>
      <c r="FJ567" s="107"/>
      <c r="FK567" s="107"/>
      <c r="FL567" s="107"/>
      <c r="FM567" s="107"/>
      <c r="FN567" s="107"/>
      <c r="FO567" s="107"/>
      <c r="FP567" s="107"/>
      <c r="FQ567" s="107"/>
      <c r="FR567" s="107"/>
      <c r="FS567" s="107"/>
      <c r="FT567" s="107"/>
      <c r="FU567" s="107"/>
      <c r="FV567" s="107"/>
      <c r="FW567" s="107"/>
      <c r="FX567" s="107"/>
      <c r="FY567" s="107"/>
      <c r="FZ567" s="107"/>
      <c r="GA567" s="107"/>
      <c r="GB567" s="107"/>
      <c r="GC567" s="107"/>
      <c r="GD567" s="107"/>
      <c r="GE567" s="107"/>
      <c r="GF567" s="107"/>
      <c r="GG567" s="107"/>
      <c r="GH567" s="107"/>
      <c r="GI567" s="107"/>
      <c r="GJ567" s="107"/>
      <c r="GK567" s="107"/>
      <c r="GL567" s="107"/>
      <c r="GM567" s="107"/>
      <c r="GN567" s="107"/>
      <c r="GO567" s="107"/>
      <c r="GP567" s="107"/>
      <c r="GQ567" s="107"/>
      <c r="GR567" s="107"/>
      <c r="GS567" s="107"/>
      <c r="GT567" s="107"/>
      <c r="GU567" s="107"/>
      <c r="GV567" s="107"/>
      <c r="GW567" s="107"/>
      <c r="GX567" s="107"/>
      <c r="GY567" s="107"/>
      <c r="GZ567" s="107"/>
      <c r="HA567" s="107"/>
      <c r="HB567" s="107"/>
      <c r="HC567" s="107"/>
      <c r="HD567" s="107"/>
      <c r="HE567" s="107"/>
      <c r="HF567" s="107"/>
      <c r="HG567" s="107"/>
      <c r="HH567" s="107"/>
      <c r="HI567" s="107"/>
      <c r="HJ567" s="107"/>
      <c r="HK567" s="107"/>
      <c r="HL567" s="107"/>
      <c r="HM567" s="107"/>
      <c r="HN567" s="107"/>
      <c r="HO567" s="107"/>
      <c r="HP567" s="107"/>
    </row>
    <row r="568" spans="1:224" ht="24" x14ac:dyDescent="0.25">
      <c r="A568" s="102" t="s">
        <v>1448</v>
      </c>
      <c r="B568" s="103" t="s">
        <v>1276</v>
      </c>
      <c r="C568" s="110"/>
      <c r="D568" s="105" t="s">
        <v>1277</v>
      </c>
      <c r="E568" s="95" t="s">
        <v>42</v>
      </c>
      <c r="F568" s="97">
        <v>1</v>
      </c>
      <c r="G568" s="241">
        <v>11.659999999999998</v>
      </c>
      <c r="H568" s="242">
        <v>13.632871999999999</v>
      </c>
      <c r="I568" s="241">
        <v>5.58</v>
      </c>
      <c r="J568" s="242">
        <v>6.8812560000000005</v>
      </c>
      <c r="K568" s="241">
        <v>0</v>
      </c>
      <c r="L568" s="242">
        <v>0</v>
      </c>
      <c r="M568" s="243">
        <v>17.239999999999998</v>
      </c>
      <c r="N568" s="242">
        <v>20.514127999999999</v>
      </c>
      <c r="O568" s="47">
        <v>17.239999999999998</v>
      </c>
      <c r="P568" s="49">
        <v>20.514127999999999</v>
      </c>
      <c r="Q568" s="302">
        <f t="shared" si="8"/>
        <v>5.7982915693869579E-6</v>
      </c>
    </row>
    <row r="569" spans="1:224" ht="24" x14ac:dyDescent="0.2">
      <c r="A569" s="102" t="s">
        <v>1338</v>
      </c>
      <c r="B569" s="93" t="s">
        <v>1056</v>
      </c>
      <c r="C569" s="104"/>
      <c r="D569" s="105" t="s">
        <v>1057</v>
      </c>
      <c r="E569" s="95" t="s">
        <v>42</v>
      </c>
      <c r="F569" s="97">
        <v>2</v>
      </c>
      <c r="G569" s="241">
        <v>4.1500000000000004</v>
      </c>
      <c r="H569" s="242">
        <v>4.8521800000000006</v>
      </c>
      <c r="I569" s="241">
        <v>3.83</v>
      </c>
      <c r="J569" s="242">
        <v>4.7231560000000004</v>
      </c>
      <c r="K569" s="241">
        <v>0</v>
      </c>
      <c r="L569" s="242">
        <v>0</v>
      </c>
      <c r="M569" s="243">
        <v>7.98</v>
      </c>
      <c r="N569" s="242">
        <v>9.5753360000000001</v>
      </c>
      <c r="O569" s="47">
        <v>15.96</v>
      </c>
      <c r="P569" s="49">
        <v>19.150672</v>
      </c>
      <c r="Q569" s="302">
        <f t="shared" si="8"/>
        <v>5.4129125062344779E-6</v>
      </c>
      <c r="R569" s="106"/>
      <c r="S569" s="106"/>
      <c r="T569" s="106"/>
      <c r="U569" s="106"/>
      <c r="V569" s="106"/>
      <c r="W569" s="107"/>
      <c r="X569" s="107"/>
      <c r="Y569" s="107"/>
      <c r="Z569" s="107"/>
      <c r="AA569" s="107"/>
      <c r="AB569" s="107"/>
      <c r="AC569" s="107"/>
      <c r="AD569" s="107"/>
      <c r="AE569" s="107"/>
      <c r="AF569" s="107"/>
      <c r="AG569" s="107"/>
      <c r="AH569" s="107"/>
      <c r="AI569" s="107"/>
      <c r="AJ569" s="107"/>
      <c r="AK569" s="107"/>
      <c r="AL569" s="107"/>
      <c r="AM569" s="107"/>
      <c r="AN569" s="107"/>
      <c r="AO569" s="107"/>
      <c r="AP569" s="107"/>
      <c r="AQ569" s="107"/>
      <c r="AR569" s="107"/>
      <c r="AS569" s="107"/>
      <c r="AT569" s="107"/>
      <c r="AU569" s="107"/>
      <c r="AV569" s="107"/>
      <c r="AW569" s="107"/>
      <c r="AX569" s="107"/>
      <c r="AY569" s="107"/>
      <c r="AZ569" s="107"/>
      <c r="BA569" s="107"/>
      <c r="BB569" s="107"/>
      <c r="BC569" s="107"/>
      <c r="BD569" s="107"/>
      <c r="BE569" s="107"/>
      <c r="BF569" s="107"/>
      <c r="BG569" s="107"/>
      <c r="BH569" s="107"/>
      <c r="BI569" s="107"/>
      <c r="BJ569" s="107"/>
      <c r="BK569" s="107"/>
      <c r="BL569" s="107"/>
      <c r="BM569" s="107"/>
      <c r="BN569" s="107"/>
      <c r="BO569" s="107"/>
      <c r="BP569" s="107"/>
      <c r="BQ569" s="107"/>
      <c r="BR569" s="107"/>
      <c r="BS569" s="107"/>
      <c r="BT569" s="107"/>
      <c r="BU569" s="107"/>
      <c r="BV569" s="107"/>
      <c r="BW569" s="107"/>
      <c r="BX569" s="107"/>
      <c r="BY569" s="107"/>
      <c r="BZ569" s="107"/>
      <c r="CA569" s="107"/>
      <c r="CB569" s="107"/>
      <c r="CC569" s="107"/>
      <c r="CD569" s="107"/>
      <c r="CE569" s="107"/>
      <c r="CF569" s="107"/>
      <c r="CG569" s="107"/>
      <c r="CH569" s="107"/>
      <c r="CI569" s="107"/>
      <c r="CJ569" s="107"/>
      <c r="CK569" s="107"/>
      <c r="CL569" s="107"/>
      <c r="CM569" s="107"/>
      <c r="CN569" s="107"/>
      <c r="CO569" s="107"/>
      <c r="CP569" s="107"/>
      <c r="CQ569" s="107"/>
      <c r="CR569" s="107"/>
      <c r="CS569" s="107"/>
      <c r="CT569" s="107"/>
      <c r="CU569" s="107"/>
      <c r="CV569" s="107"/>
      <c r="CW569" s="107"/>
      <c r="CX569" s="107"/>
      <c r="CY569" s="107"/>
      <c r="CZ569" s="107"/>
      <c r="DA569" s="107"/>
      <c r="DB569" s="107"/>
      <c r="DC569" s="107"/>
      <c r="DD569" s="107"/>
      <c r="DE569" s="107"/>
      <c r="DF569" s="107"/>
      <c r="DG569" s="107"/>
      <c r="DH569" s="107"/>
      <c r="DI569" s="107"/>
      <c r="DJ569" s="107"/>
      <c r="DK569" s="107"/>
      <c r="DL569" s="107"/>
      <c r="DM569" s="107"/>
      <c r="DN569" s="107"/>
      <c r="DO569" s="107"/>
      <c r="DP569" s="107"/>
      <c r="DQ569" s="107"/>
      <c r="DR569" s="107"/>
      <c r="DS569" s="107"/>
      <c r="DT569" s="107"/>
      <c r="DU569" s="107"/>
      <c r="DV569" s="107"/>
      <c r="DW569" s="107"/>
      <c r="DX569" s="107"/>
      <c r="DY569" s="107"/>
      <c r="DZ569" s="107"/>
      <c r="EA569" s="107"/>
      <c r="EB569" s="107"/>
      <c r="EC569" s="107"/>
      <c r="ED569" s="107"/>
      <c r="EE569" s="107"/>
      <c r="EF569" s="107"/>
      <c r="EG569" s="107"/>
      <c r="EH569" s="107"/>
      <c r="EI569" s="107"/>
      <c r="EJ569" s="107"/>
      <c r="EK569" s="107"/>
      <c r="EL569" s="107"/>
      <c r="EM569" s="107"/>
      <c r="EN569" s="107"/>
      <c r="EO569" s="107"/>
      <c r="EP569" s="107"/>
      <c r="EQ569" s="107"/>
      <c r="ER569" s="107"/>
      <c r="ES569" s="107"/>
      <c r="ET569" s="107"/>
      <c r="EU569" s="107"/>
      <c r="EV569" s="107"/>
      <c r="EW569" s="107"/>
      <c r="EX569" s="107"/>
      <c r="EY569" s="107"/>
      <c r="EZ569" s="107"/>
      <c r="FA569" s="107"/>
      <c r="FB569" s="107"/>
      <c r="FC569" s="107"/>
      <c r="FD569" s="107"/>
      <c r="FE569" s="107"/>
      <c r="FF569" s="107"/>
      <c r="FG569" s="107"/>
      <c r="FH569" s="107"/>
      <c r="FI569" s="107"/>
      <c r="FJ569" s="107"/>
      <c r="FK569" s="107"/>
      <c r="FL569" s="107"/>
      <c r="FM569" s="107"/>
      <c r="FN569" s="107"/>
      <c r="FO569" s="107"/>
      <c r="FP569" s="107"/>
      <c r="FQ569" s="107"/>
      <c r="FR569" s="107"/>
      <c r="FS569" s="107"/>
      <c r="FT569" s="107"/>
      <c r="FU569" s="107"/>
      <c r="FV569" s="107"/>
      <c r="FW569" s="107"/>
      <c r="FX569" s="107"/>
      <c r="FY569" s="107"/>
      <c r="FZ569" s="107"/>
      <c r="GA569" s="107"/>
      <c r="GB569" s="107"/>
      <c r="GC569" s="107"/>
      <c r="GD569" s="107"/>
      <c r="GE569" s="107"/>
      <c r="GF569" s="107"/>
      <c r="GG569" s="107"/>
      <c r="GH569" s="107"/>
      <c r="GI569" s="107"/>
      <c r="GJ569" s="107"/>
      <c r="GK569" s="107"/>
      <c r="GL569" s="107"/>
      <c r="GM569" s="107"/>
      <c r="GN569" s="107"/>
      <c r="GO569" s="107"/>
      <c r="GP569" s="107"/>
      <c r="GQ569" s="107"/>
      <c r="GR569" s="107"/>
      <c r="GS569" s="107"/>
      <c r="GT569" s="107"/>
      <c r="GU569" s="107"/>
      <c r="GV569" s="107"/>
      <c r="GW569" s="107"/>
      <c r="GX569" s="107"/>
      <c r="GY569" s="107"/>
      <c r="GZ569" s="107"/>
      <c r="HA569" s="107"/>
      <c r="HB569" s="107"/>
      <c r="HC569" s="107"/>
      <c r="HD569" s="107"/>
      <c r="HE569" s="107"/>
      <c r="HF569" s="107"/>
      <c r="HG569" s="107"/>
      <c r="HH569" s="107"/>
      <c r="HI569" s="107"/>
      <c r="HJ569" s="107"/>
      <c r="HK569" s="107"/>
      <c r="HL569" s="107"/>
      <c r="HM569" s="107"/>
      <c r="HN569" s="107"/>
      <c r="HO569" s="107"/>
      <c r="HP569" s="107"/>
    </row>
    <row r="570" spans="1:224" ht="15" x14ac:dyDescent="0.25">
      <c r="A570" s="42" t="s">
        <v>1685</v>
      </c>
      <c r="B570" s="45" t="s">
        <v>1570</v>
      </c>
      <c r="C570" s="45"/>
      <c r="D570" s="44" t="s">
        <v>1571</v>
      </c>
      <c r="E570" s="45" t="s">
        <v>1531</v>
      </c>
      <c r="F570" s="46">
        <v>1</v>
      </c>
      <c r="G570" s="47">
        <v>9.2414000000000005</v>
      </c>
      <c r="H570" s="47">
        <v>10.805044880000001</v>
      </c>
      <c r="I570" s="47">
        <v>4.7880000000000003</v>
      </c>
      <c r="J570" s="47">
        <v>5.904561600000001</v>
      </c>
      <c r="K570" s="47">
        <v>0</v>
      </c>
      <c r="L570" s="47">
        <v>0</v>
      </c>
      <c r="M570" s="48">
        <v>14.029400000000001</v>
      </c>
      <c r="N570" s="47">
        <v>16.709606480000001</v>
      </c>
      <c r="O570" s="47">
        <v>14.029400000000001</v>
      </c>
      <c r="P570" s="49">
        <v>16.709606480000001</v>
      </c>
      <c r="Q570" s="302">
        <f t="shared" si="8"/>
        <v>4.7229485153235709E-6</v>
      </c>
    </row>
    <row r="571" spans="1:224" ht="36" x14ac:dyDescent="0.25">
      <c r="A571" s="42" t="s">
        <v>335</v>
      </c>
      <c r="B571" s="43" t="s">
        <v>959</v>
      </c>
      <c r="C571" s="58"/>
      <c r="D571" s="59" t="s">
        <v>958</v>
      </c>
      <c r="E571" s="73" t="s">
        <v>7</v>
      </c>
      <c r="F571" s="46">
        <v>0.27</v>
      </c>
      <c r="G571" s="47">
        <v>30.209999999999997</v>
      </c>
      <c r="H571" s="47">
        <v>35.321531999999998</v>
      </c>
      <c r="I571" s="47">
        <v>12.610000000000001</v>
      </c>
      <c r="J571" s="47">
        <v>15.550652000000003</v>
      </c>
      <c r="K571" s="47">
        <v>0</v>
      </c>
      <c r="L571" s="47">
        <v>0</v>
      </c>
      <c r="M571" s="48">
        <v>42.82</v>
      </c>
      <c r="N571" s="47">
        <v>50.872184000000004</v>
      </c>
      <c r="O571" s="47">
        <v>11.561400000000001</v>
      </c>
      <c r="P571" s="49">
        <v>13.735489680000002</v>
      </c>
      <c r="Q571" s="302">
        <f t="shared" si="8"/>
        <v>3.8823182741643016E-6</v>
      </c>
    </row>
    <row r="572" spans="1:224" ht="36" x14ac:dyDescent="0.2">
      <c r="A572" s="202" t="s">
        <v>1728</v>
      </c>
      <c r="B572" s="258" t="s">
        <v>1027</v>
      </c>
      <c r="C572" s="268" t="s">
        <v>1042</v>
      </c>
      <c r="D572" s="277" t="s">
        <v>1719</v>
      </c>
      <c r="E572" s="268" t="s">
        <v>42</v>
      </c>
      <c r="F572" s="260">
        <v>1</v>
      </c>
      <c r="G572" s="47">
        <v>9.7100000000000009</v>
      </c>
      <c r="H572" s="47">
        <v>11.352932000000001</v>
      </c>
      <c r="I572" s="47">
        <v>1.85</v>
      </c>
      <c r="J572" s="47">
        <v>2.2814200000000002</v>
      </c>
      <c r="K572" s="47">
        <v>0</v>
      </c>
      <c r="L572" s="47">
        <v>0</v>
      </c>
      <c r="M572" s="48">
        <v>11.56</v>
      </c>
      <c r="N572" s="47">
        <v>13.634352000000002</v>
      </c>
      <c r="O572" s="47">
        <v>11.56</v>
      </c>
      <c r="P572" s="49">
        <v>13.634352000000002</v>
      </c>
      <c r="Q572" s="302">
        <f t="shared" si="8"/>
        <v>3.8537318405956238E-6</v>
      </c>
      <c r="R572" s="106"/>
      <c r="S572" s="106"/>
      <c r="T572" s="106"/>
      <c r="U572" s="106"/>
      <c r="V572" s="106"/>
      <c r="W572" s="106"/>
      <c r="X572" s="106"/>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7"/>
      <c r="AY572" s="107"/>
      <c r="AZ572" s="107"/>
      <c r="BA572" s="107"/>
      <c r="BB572" s="107"/>
      <c r="BC572" s="107"/>
      <c r="BD572" s="107"/>
      <c r="BE572" s="107"/>
      <c r="BF572" s="107"/>
      <c r="BG572" s="107"/>
      <c r="BH572" s="107"/>
      <c r="BI572" s="107"/>
      <c r="BJ572" s="107"/>
      <c r="BK572" s="107"/>
      <c r="BL572" s="107"/>
      <c r="BM572" s="107"/>
      <c r="BN572" s="107"/>
      <c r="BO572" s="107"/>
      <c r="BP572" s="107"/>
      <c r="BQ572" s="107"/>
      <c r="BR572" s="107"/>
      <c r="BS572" s="107"/>
      <c r="BT572" s="107"/>
      <c r="BU572" s="107"/>
      <c r="BV572" s="107"/>
      <c r="BW572" s="107"/>
      <c r="BX572" s="107"/>
      <c r="BY572" s="107"/>
      <c r="BZ572" s="107"/>
      <c r="CA572" s="107"/>
      <c r="CB572" s="107"/>
      <c r="CC572" s="107"/>
      <c r="CD572" s="107"/>
      <c r="CE572" s="107"/>
      <c r="CF572" s="107"/>
      <c r="CG572" s="107"/>
      <c r="CH572" s="107"/>
      <c r="CI572" s="107"/>
      <c r="CJ572" s="107"/>
      <c r="CK572" s="107"/>
      <c r="CL572" s="107"/>
      <c r="CM572" s="107"/>
      <c r="CN572" s="107"/>
      <c r="CO572" s="107"/>
      <c r="CP572" s="107"/>
      <c r="CQ572" s="107"/>
      <c r="CR572" s="107"/>
      <c r="CS572" s="107"/>
      <c r="CT572" s="107"/>
      <c r="CU572" s="107"/>
      <c r="CV572" s="107"/>
      <c r="CW572" s="107"/>
      <c r="CX572" s="107"/>
      <c r="CY572" s="107"/>
      <c r="CZ572" s="107"/>
      <c r="DA572" s="107"/>
      <c r="DB572" s="107"/>
      <c r="DC572" s="107"/>
      <c r="DD572" s="107"/>
      <c r="DE572" s="107"/>
      <c r="DF572" s="107"/>
      <c r="DG572" s="107"/>
      <c r="DH572" s="107"/>
      <c r="DI572" s="107"/>
      <c r="DJ572" s="107"/>
      <c r="DK572" s="107"/>
      <c r="DL572" s="107"/>
      <c r="DM572" s="107"/>
      <c r="DN572" s="107"/>
      <c r="DO572" s="107"/>
      <c r="DP572" s="107"/>
      <c r="DQ572" s="107"/>
      <c r="DR572" s="107"/>
      <c r="DS572" s="107"/>
      <c r="DT572" s="107"/>
      <c r="DU572" s="107"/>
      <c r="DV572" s="107"/>
      <c r="DW572" s="107"/>
      <c r="DX572" s="107"/>
      <c r="DY572" s="107"/>
      <c r="DZ572" s="107"/>
      <c r="EA572" s="107"/>
      <c r="EB572" s="107"/>
      <c r="EC572" s="107"/>
      <c r="ED572" s="107"/>
      <c r="EE572" s="107"/>
      <c r="EF572" s="107"/>
      <c r="EG572" s="107"/>
      <c r="EH572" s="107"/>
      <c r="EI572" s="107"/>
      <c r="EJ572" s="107"/>
      <c r="EK572" s="107"/>
      <c r="EL572" s="107"/>
      <c r="EM572" s="107"/>
      <c r="EN572" s="107"/>
      <c r="EO572" s="107"/>
      <c r="EP572" s="107"/>
      <c r="EQ572" s="107"/>
      <c r="ER572" s="107"/>
      <c r="ES572" s="107"/>
      <c r="ET572" s="107"/>
      <c r="EU572" s="107"/>
      <c r="EV572" s="107"/>
      <c r="EW572" s="107"/>
      <c r="EX572" s="107"/>
      <c r="EY572" s="107"/>
      <c r="EZ572" s="107"/>
      <c r="FA572" s="107"/>
      <c r="FB572" s="107"/>
      <c r="FC572" s="107"/>
      <c r="FD572" s="107"/>
      <c r="FE572" s="107"/>
      <c r="FF572" s="107"/>
      <c r="FG572" s="107"/>
      <c r="FH572" s="107"/>
      <c r="FI572" s="107"/>
      <c r="FJ572" s="107"/>
      <c r="FK572" s="107"/>
      <c r="FL572" s="107"/>
      <c r="FM572" s="107"/>
      <c r="FN572" s="107"/>
      <c r="FO572" s="107"/>
      <c r="FP572" s="107"/>
      <c r="FQ572" s="107"/>
      <c r="FR572" s="107"/>
      <c r="FS572" s="107"/>
      <c r="FT572" s="107"/>
      <c r="FU572" s="107"/>
      <c r="FV572" s="107"/>
      <c r="FW572" s="107"/>
      <c r="FX572" s="107"/>
      <c r="FY572" s="107"/>
      <c r="FZ572" s="107"/>
      <c r="GA572" s="107"/>
      <c r="GB572" s="107"/>
      <c r="GC572" s="107"/>
      <c r="GD572" s="107"/>
      <c r="GE572" s="107"/>
      <c r="GF572" s="107"/>
      <c r="GG572" s="107"/>
      <c r="GH572" s="107"/>
      <c r="GI572" s="107"/>
      <c r="GJ572" s="107"/>
      <c r="GK572" s="107"/>
      <c r="GL572" s="107"/>
      <c r="GM572" s="107"/>
      <c r="GN572" s="107"/>
      <c r="GO572" s="107"/>
      <c r="GP572" s="107"/>
      <c r="GQ572" s="107"/>
      <c r="GR572" s="107"/>
      <c r="GS572" s="107"/>
      <c r="GT572" s="107"/>
      <c r="GU572" s="107"/>
      <c r="GV572" s="107"/>
      <c r="GW572" s="107"/>
      <c r="GX572" s="107"/>
      <c r="GY572" s="107"/>
      <c r="GZ572" s="107"/>
      <c r="HA572" s="107"/>
      <c r="HB572" s="107"/>
      <c r="HC572" s="107"/>
      <c r="HD572" s="107"/>
      <c r="HE572" s="107"/>
      <c r="HF572" s="107"/>
      <c r="HG572" s="107"/>
      <c r="HH572" s="107"/>
      <c r="HI572" s="107"/>
      <c r="HJ572" s="107"/>
      <c r="HK572" s="107"/>
      <c r="HL572" s="107"/>
      <c r="HM572" s="107"/>
      <c r="HN572" s="107"/>
      <c r="HO572" s="107"/>
      <c r="HP572" s="107"/>
    </row>
    <row r="573" spans="1:224" ht="24" x14ac:dyDescent="0.25">
      <c r="A573" s="102" t="s">
        <v>1449</v>
      </c>
      <c r="B573" s="103" t="s">
        <v>1278</v>
      </c>
      <c r="C573" s="110"/>
      <c r="D573" s="105" t="s">
        <v>1279</v>
      </c>
      <c r="E573" s="95" t="s">
        <v>1046</v>
      </c>
      <c r="F573" s="97">
        <v>1</v>
      </c>
      <c r="G573" s="241">
        <v>9.4599999999999991</v>
      </c>
      <c r="H573" s="242">
        <v>11.060631999999998</v>
      </c>
      <c r="I573" s="241">
        <v>1.61</v>
      </c>
      <c r="J573" s="242">
        <v>1.9854520000000002</v>
      </c>
      <c r="K573" s="241">
        <v>0</v>
      </c>
      <c r="L573" s="242">
        <v>0</v>
      </c>
      <c r="M573" s="243">
        <v>11.069999999999999</v>
      </c>
      <c r="N573" s="242">
        <v>13.046083999999999</v>
      </c>
      <c r="O573" s="47">
        <v>11.069999999999999</v>
      </c>
      <c r="P573" s="49">
        <v>13.046083999999999</v>
      </c>
      <c r="Q573" s="302">
        <f t="shared" si="8"/>
        <v>3.6874586563325568E-6</v>
      </c>
    </row>
    <row r="574" spans="1:224" ht="15" x14ac:dyDescent="0.25">
      <c r="A574" s="102" t="s">
        <v>1447</v>
      </c>
      <c r="B574" s="103" t="s">
        <v>1273</v>
      </c>
      <c r="C574" s="110"/>
      <c r="D574" s="105" t="s">
        <v>1274</v>
      </c>
      <c r="E574" s="95" t="s">
        <v>9</v>
      </c>
      <c r="F574" s="97">
        <v>4</v>
      </c>
      <c r="G574" s="241">
        <v>0.85000000000000009</v>
      </c>
      <c r="H574" s="242">
        <v>0.99382000000000015</v>
      </c>
      <c r="I574" s="241">
        <v>0.16</v>
      </c>
      <c r="J574" s="242">
        <v>0.19731200000000002</v>
      </c>
      <c r="K574" s="241">
        <v>0</v>
      </c>
      <c r="L574" s="242">
        <v>0</v>
      </c>
      <c r="M574" s="243">
        <v>1.01</v>
      </c>
      <c r="N574" s="242">
        <v>1.1911320000000001</v>
      </c>
      <c r="O574" s="47">
        <v>4.04</v>
      </c>
      <c r="P574" s="49">
        <v>4.7645280000000003</v>
      </c>
      <c r="Q574" s="302">
        <f t="shared" si="8"/>
        <v>1.3466876356873716E-6</v>
      </c>
    </row>
    <row r="575" spans="1:224" ht="15.75" thickBot="1" x14ac:dyDescent="0.3">
      <c r="A575" s="42" t="s">
        <v>478</v>
      </c>
      <c r="B575" s="45" t="s">
        <v>493</v>
      </c>
      <c r="C575" s="45" t="s">
        <v>494</v>
      </c>
      <c r="D575" s="44" t="s">
        <v>495</v>
      </c>
      <c r="E575" s="73" t="s">
        <v>9</v>
      </c>
      <c r="F575" s="46">
        <v>7.4006666666666678</v>
      </c>
      <c r="G575" s="47">
        <v>0.17</v>
      </c>
      <c r="H575" s="47">
        <v>0.19876400000000002</v>
      </c>
      <c r="I575" s="47">
        <v>0.22065799999999999</v>
      </c>
      <c r="J575" s="47">
        <v>0.27211544560000001</v>
      </c>
      <c r="K575" s="47">
        <v>0</v>
      </c>
      <c r="L575" s="47">
        <v>0</v>
      </c>
      <c r="M575" s="48">
        <v>0.39065800000000001</v>
      </c>
      <c r="N575" s="47">
        <v>0.47087944560000006</v>
      </c>
      <c r="O575" s="47">
        <v>2.8911296386666669</v>
      </c>
      <c r="P575" s="49">
        <v>3.4848218170704008</v>
      </c>
      <c r="Q575" s="302">
        <f t="shared" si="8"/>
        <v>9.8498034928587009E-7</v>
      </c>
    </row>
    <row r="576" spans="1:224" ht="31.5" hidden="1" x14ac:dyDescent="0.25">
      <c r="A576" s="50">
        <v>2</v>
      </c>
      <c r="B576" s="51"/>
      <c r="C576" s="52"/>
      <c r="D576" s="55" t="s">
        <v>178</v>
      </c>
      <c r="E576" s="45"/>
      <c r="F576" s="46"/>
      <c r="G576" s="47"/>
      <c r="H576" s="47"/>
      <c r="I576" s="47"/>
      <c r="J576" s="47"/>
      <c r="K576" s="47"/>
      <c r="L576" s="47"/>
      <c r="M576" s="48"/>
      <c r="N576" s="47"/>
      <c r="O576" s="47">
        <v>0</v>
      </c>
      <c r="P576" s="49">
        <v>0</v>
      </c>
      <c r="Q576" s="303"/>
      <c r="T576" s="170"/>
      <c r="U576" s="170"/>
      <c r="V576" s="170"/>
      <c r="W576" s="169"/>
      <c r="X576" s="169"/>
    </row>
    <row r="577" spans="1:224" hidden="1" x14ac:dyDescent="0.25">
      <c r="A577" s="50">
        <v>3</v>
      </c>
      <c r="B577" s="51"/>
      <c r="C577" s="52"/>
      <c r="D577" s="55" t="s">
        <v>55</v>
      </c>
      <c r="E577" s="45"/>
      <c r="F577" s="46"/>
      <c r="G577" s="47"/>
      <c r="H577" s="47"/>
      <c r="I577" s="47"/>
      <c r="J577" s="47"/>
      <c r="K577" s="47"/>
      <c r="L577" s="47"/>
      <c r="M577" s="48"/>
      <c r="N577" s="47"/>
      <c r="O577" s="47">
        <v>0</v>
      </c>
      <c r="P577" s="49">
        <v>0</v>
      </c>
      <c r="Q577" s="303"/>
    </row>
    <row r="578" spans="1:224" hidden="1" x14ac:dyDescent="0.25">
      <c r="A578" s="50">
        <v>4</v>
      </c>
      <c r="B578" s="51"/>
      <c r="C578" s="52"/>
      <c r="D578" s="55" t="s">
        <v>60</v>
      </c>
      <c r="E578" s="45"/>
      <c r="F578" s="60"/>
      <c r="G578" s="47"/>
      <c r="H578" s="47"/>
      <c r="I578" s="47"/>
      <c r="J578" s="47"/>
      <c r="K578" s="47"/>
      <c r="L578" s="47"/>
      <c r="M578" s="48"/>
      <c r="N578" s="47"/>
      <c r="O578" s="47">
        <v>0</v>
      </c>
      <c r="P578" s="49">
        <v>0</v>
      </c>
      <c r="Q578" s="303"/>
    </row>
    <row r="579" spans="1:224" hidden="1" x14ac:dyDescent="0.25">
      <c r="A579" s="50">
        <v>5</v>
      </c>
      <c r="B579" s="51"/>
      <c r="C579" s="52"/>
      <c r="D579" s="55" t="s">
        <v>1909</v>
      </c>
      <c r="E579" s="45"/>
      <c r="F579" s="60"/>
      <c r="G579" s="47"/>
      <c r="H579" s="47"/>
      <c r="I579" s="47"/>
      <c r="J579" s="47"/>
      <c r="K579" s="47"/>
      <c r="L579" s="47"/>
      <c r="M579" s="48"/>
      <c r="N579" s="47"/>
      <c r="O579" s="47">
        <v>0</v>
      </c>
      <c r="P579" s="49">
        <v>0</v>
      </c>
      <c r="Q579" s="303"/>
    </row>
    <row r="580" spans="1:224" hidden="1" x14ac:dyDescent="0.25">
      <c r="A580" s="42" t="s">
        <v>65</v>
      </c>
      <c r="B580" s="43"/>
      <c r="C580" s="45"/>
      <c r="D580" s="55" t="s">
        <v>910</v>
      </c>
      <c r="E580" s="45"/>
      <c r="F580" s="46"/>
      <c r="G580" s="47"/>
      <c r="H580" s="47"/>
      <c r="I580" s="47"/>
      <c r="J580" s="47"/>
      <c r="K580" s="47"/>
      <c r="L580" s="47"/>
      <c r="M580" s="48"/>
      <c r="N580" s="47"/>
      <c r="O580" s="47">
        <v>0</v>
      </c>
      <c r="P580" s="49">
        <v>0</v>
      </c>
      <c r="Q580" s="303"/>
    </row>
    <row r="581" spans="1:224" hidden="1" x14ac:dyDescent="0.25">
      <c r="A581" s="50" t="s">
        <v>245</v>
      </c>
      <c r="B581" s="43"/>
      <c r="C581" s="45"/>
      <c r="D581" s="55" t="s">
        <v>911</v>
      </c>
      <c r="E581" s="45"/>
      <c r="F581" s="46"/>
      <c r="G581" s="47"/>
      <c r="H581" s="47"/>
      <c r="I581" s="47"/>
      <c r="J581" s="47"/>
      <c r="K581" s="47"/>
      <c r="L581" s="47"/>
      <c r="M581" s="48"/>
      <c r="N581" s="47"/>
      <c r="O581" s="47">
        <v>0</v>
      </c>
      <c r="P581" s="49">
        <v>0</v>
      </c>
      <c r="Q581" s="303"/>
    </row>
    <row r="582" spans="1:224" hidden="1" x14ac:dyDescent="0.25">
      <c r="A582" s="75" t="s">
        <v>260</v>
      </c>
      <c r="B582" s="43"/>
      <c r="C582" s="45"/>
      <c r="D582" s="76" t="s">
        <v>912</v>
      </c>
      <c r="E582" s="73"/>
      <c r="F582" s="46"/>
      <c r="G582" s="47"/>
      <c r="H582" s="47"/>
      <c r="I582" s="47"/>
      <c r="J582" s="47"/>
      <c r="K582" s="47"/>
      <c r="L582" s="47"/>
      <c r="M582" s="48"/>
      <c r="N582" s="47"/>
      <c r="O582" s="47">
        <v>0</v>
      </c>
      <c r="P582" s="49">
        <v>0</v>
      </c>
      <c r="Q582" s="303"/>
    </row>
    <row r="583" spans="1:224" hidden="1" x14ac:dyDescent="0.25">
      <c r="A583" s="50" t="s">
        <v>823</v>
      </c>
      <c r="B583" s="43"/>
      <c r="C583" s="45"/>
      <c r="D583" s="55" t="s">
        <v>922</v>
      </c>
      <c r="E583" s="45"/>
      <c r="F583" s="46"/>
      <c r="G583" s="47"/>
      <c r="H583" s="47"/>
      <c r="I583" s="47"/>
      <c r="J583" s="47"/>
      <c r="K583" s="47"/>
      <c r="L583" s="47"/>
      <c r="M583" s="48"/>
      <c r="N583" s="47"/>
      <c r="O583" s="47">
        <v>0</v>
      </c>
      <c r="P583" s="49">
        <v>0</v>
      </c>
      <c r="Q583" s="303"/>
    </row>
    <row r="584" spans="1:224" hidden="1" x14ac:dyDescent="0.25">
      <c r="A584" s="50" t="s">
        <v>280</v>
      </c>
      <c r="B584" s="45"/>
      <c r="C584" s="45"/>
      <c r="D584" s="76" t="s">
        <v>923</v>
      </c>
      <c r="E584" s="45"/>
      <c r="F584" s="46"/>
      <c r="G584" s="47"/>
      <c r="H584" s="47"/>
      <c r="I584" s="47"/>
      <c r="J584" s="47"/>
      <c r="K584" s="47"/>
      <c r="L584" s="47"/>
      <c r="M584" s="48"/>
      <c r="N584" s="47"/>
      <c r="O584" s="47">
        <v>0</v>
      </c>
      <c r="P584" s="49">
        <v>0</v>
      </c>
      <c r="Q584" s="303"/>
    </row>
    <row r="585" spans="1:224" hidden="1" x14ac:dyDescent="0.25">
      <c r="A585" s="50" t="s">
        <v>926</v>
      </c>
      <c r="B585" s="51"/>
      <c r="C585" s="52"/>
      <c r="D585" s="55" t="s">
        <v>935</v>
      </c>
      <c r="E585" s="45"/>
      <c r="F585" s="60"/>
      <c r="G585" s="47"/>
      <c r="H585" s="47"/>
      <c r="I585" s="47"/>
      <c r="J585" s="47"/>
      <c r="K585" s="47"/>
      <c r="L585" s="47"/>
      <c r="M585" s="48"/>
      <c r="N585" s="47"/>
      <c r="O585" s="47">
        <v>0</v>
      </c>
      <c r="P585" s="49">
        <v>0</v>
      </c>
      <c r="Q585" s="303"/>
    </row>
    <row r="586" spans="1:224" hidden="1" x14ac:dyDescent="0.25">
      <c r="A586" s="50" t="s">
        <v>936</v>
      </c>
      <c r="B586" s="43"/>
      <c r="C586" s="172"/>
      <c r="D586" s="55" t="s">
        <v>952</v>
      </c>
      <c r="E586" s="45"/>
      <c r="F586" s="60"/>
      <c r="G586" s="47"/>
      <c r="H586" s="47"/>
      <c r="I586" s="47"/>
      <c r="J586" s="47"/>
      <c r="K586" s="47"/>
      <c r="L586" s="47"/>
      <c r="M586" s="48"/>
      <c r="N586" s="47"/>
      <c r="O586" s="47">
        <v>0</v>
      </c>
      <c r="P586" s="49">
        <v>0</v>
      </c>
      <c r="Q586" s="303"/>
    </row>
    <row r="587" spans="1:224" hidden="1" x14ac:dyDescent="0.25">
      <c r="A587" s="50">
        <v>6</v>
      </c>
      <c r="B587" s="51"/>
      <c r="C587" s="52"/>
      <c r="D587" s="55" t="s">
        <v>300</v>
      </c>
      <c r="E587" s="45"/>
      <c r="F587" s="60"/>
      <c r="G587" s="47"/>
      <c r="H587" s="47"/>
      <c r="I587" s="47"/>
      <c r="J587" s="47"/>
      <c r="K587" s="47"/>
      <c r="L587" s="47"/>
      <c r="M587" s="48"/>
      <c r="N587" s="47"/>
      <c r="O587" s="47">
        <v>0</v>
      </c>
      <c r="P587" s="49">
        <v>0</v>
      </c>
      <c r="Q587" s="303"/>
    </row>
    <row r="588" spans="1:224" hidden="1" x14ac:dyDescent="0.25">
      <c r="A588" s="50" t="s">
        <v>73</v>
      </c>
      <c r="B588" s="43"/>
      <c r="C588" s="45"/>
      <c r="D588" s="55" t="s">
        <v>951</v>
      </c>
      <c r="E588" s="45"/>
      <c r="F588" s="46"/>
      <c r="G588" s="47"/>
      <c r="H588" s="47"/>
      <c r="I588" s="47"/>
      <c r="J588" s="47"/>
      <c r="K588" s="47"/>
      <c r="L588" s="47"/>
      <c r="M588" s="48"/>
      <c r="N588" s="47"/>
      <c r="O588" s="47">
        <v>0</v>
      </c>
      <c r="P588" s="49">
        <v>0</v>
      </c>
      <c r="Q588" s="303"/>
    </row>
    <row r="589" spans="1:224" hidden="1" x14ac:dyDescent="0.25">
      <c r="A589" s="50" t="s">
        <v>85</v>
      </c>
      <c r="B589" s="43"/>
      <c r="C589" s="45"/>
      <c r="D589" s="55" t="s">
        <v>967</v>
      </c>
      <c r="E589" s="45"/>
      <c r="F589" s="46"/>
      <c r="G589" s="47"/>
      <c r="H589" s="47"/>
      <c r="I589" s="47"/>
      <c r="J589" s="47"/>
      <c r="K589" s="47"/>
      <c r="L589" s="47"/>
      <c r="M589" s="48"/>
      <c r="N589" s="47"/>
      <c r="O589" s="47">
        <v>0</v>
      </c>
      <c r="P589" s="49">
        <v>0</v>
      </c>
      <c r="Q589" s="303"/>
    </row>
    <row r="590" spans="1:224" s="113" customFormat="1" hidden="1" x14ac:dyDescent="0.2">
      <c r="A590" s="50" t="s">
        <v>968</v>
      </c>
      <c r="B590" s="43"/>
      <c r="C590" s="45"/>
      <c r="D590" s="55" t="s">
        <v>969</v>
      </c>
      <c r="E590" s="45"/>
      <c r="F590" s="46"/>
      <c r="G590" s="47"/>
      <c r="H590" s="47"/>
      <c r="I590" s="47"/>
      <c r="J590" s="47"/>
      <c r="K590" s="47"/>
      <c r="L590" s="47"/>
      <c r="M590" s="48"/>
      <c r="N590" s="47"/>
      <c r="O590" s="47">
        <v>0</v>
      </c>
      <c r="P590" s="49">
        <v>0</v>
      </c>
      <c r="Q590" s="303"/>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c r="DW590" s="41"/>
      <c r="DX590" s="41"/>
      <c r="DY590" s="41"/>
      <c r="DZ590" s="41"/>
      <c r="EA590" s="41"/>
      <c r="EB590" s="41"/>
      <c r="EC590" s="41"/>
      <c r="ED590" s="41"/>
      <c r="EE590" s="41"/>
      <c r="EF590" s="41"/>
      <c r="EG590" s="41"/>
      <c r="EH590" s="41"/>
      <c r="EI590" s="41"/>
      <c r="EJ590" s="41"/>
      <c r="EK590" s="41"/>
      <c r="EL590" s="41"/>
      <c r="EM590" s="41"/>
      <c r="EN590" s="41"/>
      <c r="EO590" s="41"/>
      <c r="EP590" s="41"/>
      <c r="EQ590" s="41"/>
      <c r="ER590" s="41"/>
      <c r="ES590" s="41"/>
      <c r="ET590" s="41"/>
      <c r="EU590" s="41"/>
      <c r="EV590" s="41"/>
      <c r="EW590" s="41"/>
      <c r="EX590" s="41"/>
      <c r="EY590" s="41"/>
      <c r="EZ590" s="41"/>
      <c r="FA590" s="41"/>
      <c r="FB590" s="41"/>
      <c r="FC590" s="41"/>
      <c r="FD590" s="41"/>
      <c r="FE590" s="41"/>
      <c r="FF590" s="41"/>
      <c r="FG590" s="41"/>
      <c r="FH590" s="41"/>
      <c r="FI590" s="41"/>
      <c r="FJ590" s="41"/>
      <c r="FK590" s="41"/>
      <c r="FL590" s="41"/>
      <c r="FM590" s="41"/>
      <c r="FN590" s="41"/>
      <c r="FO590" s="41"/>
      <c r="FP590" s="41"/>
      <c r="FQ590" s="41"/>
      <c r="FR590" s="41"/>
      <c r="FS590" s="41"/>
      <c r="FT590" s="41"/>
      <c r="FU590" s="41"/>
      <c r="FV590" s="41"/>
      <c r="FW590" s="41"/>
      <c r="FX590" s="41"/>
      <c r="FY590" s="41"/>
      <c r="FZ590" s="41"/>
      <c r="GA590" s="41"/>
      <c r="GB590" s="41"/>
      <c r="GC590" s="41"/>
      <c r="GD590" s="41"/>
      <c r="GE590" s="41"/>
      <c r="GF590" s="41"/>
      <c r="GG590" s="41"/>
      <c r="GH590" s="41"/>
      <c r="GI590" s="41"/>
      <c r="GJ590" s="41"/>
      <c r="GK590" s="41"/>
      <c r="GL590" s="41"/>
      <c r="GM590" s="41"/>
      <c r="GN590" s="41"/>
      <c r="GO590" s="41"/>
      <c r="GP590" s="41"/>
      <c r="GQ590" s="41"/>
      <c r="GR590" s="41"/>
      <c r="GS590" s="41"/>
      <c r="GT590" s="41"/>
      <c r="GU590" s="41"/>
      <c r="GV590" s="41"/>
      <c r="GW590" s="41"/>
      <c r="GX590" s="41"/>
      <c r="GY590" s="41"/>
      <c r="GZ590" s="41"/>
      <c r="HA590" s="41"/>
      <c r="HB590" s="41"/>
      <c r="HC590" s="41"/>
      <c r="HD590" s="41"/>
      <c r="HE590" s="41"/>
      <c r="HF590" s="41"/>
      <c r="HG590" s="41"/>
      <c r="HH590" s="41"/>
      <c r="HI590" s="41"/>
      <c r="HJ590" s="41"/>
      <c r="HK590" s="41"/>
      <c r="HL590" s="41"/>
      <c r="HM590" s="41"/>
      <c r="HN590" s="41"/>
      <c r="HO590" s="41"/>
      <c r="HP590" s="41"/>
    </row>
    <row r="591" spans="1:224" s="113" customFormat="1" hidden="1" x14ac:dyDescent="0.2">
      <c r="A591" s="50" t="s">
        <v>975</v>
      </c>
      <c r="B591" s="43"/>
      <c r="C591" s="45"/>
      <c r="D591" s="55" t="s">
        <v>976</v>
      </c>
      <c r="E591" s="45"/>
      <c r="F591" s="46"/>
      <c r="G591" s="47"/>
      <c r="H591" s="47"/>
      <c r="I591" s="47"/>
      <c r="J591" s="47"/>
      <c r="K591" s="47"/>
      <c r="L591" s="47"/>
      <c r="M591" s="48"/>
      <c r="N591" s="47"/>
      <c r="O591" s="47">
        <v>0</v>
      </c>
      <c r="P591" s="49">
        <v>0</v>
      </c>
      <c r="Q591" s="303"/>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c r="CT591" s="41"/>
      <c r="CU591" s="41"/>
      <c r="CV591" s="41"/>
      <c r="CW591" s="41"/>
      <c r="CX591" s="41"/>
      <c r="CY591" s="41"/>
      <c r="CZ591" s="41"/>
      <c r="DA591" s="41"/>
      <c r="DB591" s="41"/>
      <c r="DC591" s="41"/>
      <c r="DD591" s="41"/>
      <c r="DE591" s="41"/>
      <c r="DF591" s="41"/>
      <c r="DG591" s="41"/>
      <c r="DH591" s="41"/>
      <c r="DI591" s="41"/>
      <c r="DJ591" s="41"/>
      <c r="DK591" s="41"/>
      <c r="DL591" s="41"/>
      <c r="DM591" s="41"/>
      <c r="DN591" s="41"/>
      <c r="DO591" s="41"/>
      <c r="DP591" s="41"/>
      <c r="DQ591" s="41"/>
      <c r="DR591" s="41"/>
      <c r="DS591" s="41"/>
      <c r="DT591" s="41"/>
      <c r="DU591" s="41"/>
      <c r="DV591" s="41"/>
      <c r="DW591" s="41"/>
      <c r="DX591" s="41"/>
      <c r="DY591" s="41"/>
      <c r="DZ591" s="41"/>
      <c r="EA591" s="41"/>
      <c r="EB591" s="41"/>
      <c r="EC591" s="41"/>
      <c r="ED591" s="41"/>
      <c r="EE591" s="41"/>
      <c r="EF591" s="41"/>
      <c r="EG591" s="41"/>
      <c r="EH591" s="41"/>
      <c r="EI591" s="41"/>
      <c r="EJ591" s="41"/>
      <c r="EK591" s="41"/>
      <c r="EL591" s="41"/>
      <c r="EM591" s="41"/>
      <c r="EN591" s="41"/>
      <c r="EO591" s="41"/>
      <c r="EP591" s="41"/>
      <c r="EQ591" s="41"/>
      <c r="ER591" s="41"/>
      <c r="ES591" s="41"/>
      <c r="ET591" s="41"/>
      <c r="EU591" s="41"/>
      <c r="EV591" s="41"/>
      <c r="EW591" s="41"/>
      <c r="EX591" s="41"/>
      <c r="EY591" s="41"/>
      <c r="EZ591" s="41"/>
      <c r="FA591" s="41"/>
      <c r="FB591" s="41"/>
      <c r="FC591" s="41"/>
      <c r="FD591" s="41"/>
      <c r="FE591" s="41"/>
      <c r="FF591" s="41"/>
      <c r="FG591" s="41"/>
      <c r="FH591" s="41"/>
      <c r="FI591" s="41"/>
      <c r="FJ591" s="41"/>
      <c r="FK591" s="41"/>
      <c r="FL591" s="41"/>
      <c r="FM591" s="41"/>
      <c r="FN591" s="41"/>
      <c r="FO591" s="41"/>
      <c r="FP591" s="41"/>
      <c r="FQ591" s="41"/>
      <c r="FR591" s="41"/>
      <c r="FS591" s="41"/>
      <c r="FT591" s="41"/>
      <c r="FU591" s="41"/>
      <c r="FV591" s="41"/>
      <c r="FW591" s="41"/>
      <c r="FX591" s="41"/>
      <c r="FY591" s="41"/>
      <c r="FZ591" s="41"/>
      <c r="GA591" s="41"/>
      <c r="GB591" s="41"/>
      <c r="GC591" s="41"/>
      <c r="GD591" s="41"/>
      <c r="GE591" s="41"/>
      <c r="GF591" s="41"/>
      <c r="GG591" s="41"/>
      <c r="GH591" s="41"/>
      <c r="GI591" s="41"/>
      <c r="GJ591" s="41"/>
      <c r="GK591" s="41"/>
      <c r="GL591" s="41"/>
      <c r="GM591" s="41"/>
      <c r="GN591" s="41"/>
      <c r="GO591" s="41"/>
      <c r="GP591" s="41"/>
      <c r="GQ591" s="41"/>
      <c r="GR591" s="41"/>
      <c r="GS591" s="41"/>
      <c r="GT591" s="41"/>
      <c r="GU591" s="41"/>
      <c r="GV591" s="41"/>
      <c r="GW591" s="41"/>
      <c r="GX591" s="41"/>
      <c r="GY591" s="41"/>
      <c r="GZ591" s="41"/>
      <c r="HA591" s="41"/>
      <c r="HB591" s="41"/>
      <c r="HC591" s="41"/>
      <c r="HD591" s="41"/>
      <c r="HE591" s="41"/>
      <c r="HF591" s="41"/>
      <c r="HG591" s="41"/>
      <c r="HH591" s="41"/>
      <c r="HI591" s="41"/>
      <c r="HJ591" s="41"/>
      <c r="HK591" s="41"/>
      <c r="HL591" s="41"/>
      <c r="HM591" s="41"/>
      <c r="HN591" s="41"/>
      <c r="HO591" s="41"/>
      <c r="HP591" s="41"/>
    </row>
    <row r="592" spans="1:224" s="113" customFormat="1" hidden="1" x14ac:dyDescent="0.2">
      <c r="A592" s="50">
        <v>7</v>
      </c>
      <c r="B592" s="51"/>
      <c r="C592" s="52"/>
      <c r="D592" s="55" t="s">
        <v>72</v>
      </c>
      <c r="E592" s="45"/>
      <c r="F592" s="46"/>
      <c r="G592" s="47"/>
      <c r="H592" s="47"/>
      <c r="I592" s="47"/>
      <c r="J592" s="47"/>
      <c r="K592" s="47"/>
      <c r="L592" s="47"/>
      <c r="M592" s="48"/>
      <c r="N592" s="47"/>
      <c r="O592" s="47">
        <v>0</v>
      </c>
      <c r="P592" s="49">
        <v>0</v>
      </c>
      <c r="Q592" s="303"/>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c r="CT592" s="41"/>
      <c r="CU592" s="41"/>
      <c r="CV592" s="41"/>
      <c r="CW592" s="41"/>
      <c r="CX592" s="41"/>
      <c r="CY592" s="41"/>
      <c r="CZ592" s="41"/>
      <c r="DA592" s="41"/>
      <c r="DB592" s="41"/>
      <c r="DC592" s="41"/>
      <c r="DD592" s="41"/>
      <c r="DE592" s="41"/>
      <c r="DF592" s="41"/>
      <c r="DG592" s="41"/>
      <c r="DH592" s="41"/>
      <c r="DI592" s="41"/>
      <c r="DJ592" s="41"/>
      <c r="DK592" s="41"/>
      <c r="DL592" s="41"/>
      <c r="DM592" s="41"/>
      <c r="DN592" s="41"/>
      <c r="DO592" s="41"/>
      <c r="DP592" s="41"/>
      <c r="DQ592" s="41"/>
      <c r="DR592" s="41"/>
      <c r="DS592" s="41"/>
      <c r="DT592" s="41"/>
      <c r="DU592" s="41"/>
      <c r="DV592" s="41"/>
      <c r="DW592" s="41"/>
      <c r="DX592" s="41"/>
      <c r="DY592" s="41"/>
      <c r="DZ592" s="41"/>
      <c r="EA592" s="41"/>
      <c r="EB592" s="41"/>
      <c r="EC592" s="41"/>
      <c r="ED592" s="41"/>
      <c r="EE592" s="41"/>
      <c r="EF592" s="41"/>
      <c r="EG592" s="41"/>
      <c r="EH592" s="41"/>
      <c r="EI592" s="41"/>
      <c r="EJ592" s="41"/>
      <c r="EK592" s="41"/>
      <c r="EL592" s="41"/>
      <c r="EM592" s="41"/>
      <c r="EN592" s="41"/>
      <c r="EO592" s="41"/>
      <c r="EP592" s="41"/>
      <c r="EQ592" s="41"/>
      <c r="ER592" s="41"/>
      <c r="ES592" s="41"/>
      <c r="ET592" s="41"/>
      <c r="EU592" s="41"/>
      <c r="EV592" s="41"/>
      <c r="EW592" s="41"/>
      <c r="EX592" s="41"/>
      <c r="EY592" s="41"/>
      <c r="EZ592" s="41"/>
      <c r="FA592" s="41"/>
      <c r="FB592" s="41"/>
      <c r="FC592" s="41"/>
      <c r="FD592" s="41"/>
      <c r="FE592" s="41"/>
      <c r="FF592" s="41"/>
      <c r="FG592" s="41"/>
      <c r="FH592" s="41"/>
      <c r="FI592" s="41"/>
      <c r="FJ592" s="41"/>
      <c r="FK592" s="41"/>
      <c r="FL592" s="41"/>
      <c r="FM592" s="41"/>
      <c r="FN592" s="41"/>
      <c r="FO592" s="41"/>
      <c r="FP592" s="41"/>
      <c r="FQ592" s="41"/>
      <c r="FR592" s="41"/>
      <c r="FS592" s="41"/>
      <c r="FT592" s="41"/>
      <c r="FU592" s="41"/>
      <c r="FV592" s="41"/>
      <c r="FW592" s="41"/>
      <c r="FX592" s="41"/>
      <c r="FY592" s="41"/>
      <c r="FZ592" s="41"/>
      <c r="GA592" s="41"/>
      <c r="GB592" s="41"/>
      <c r="GC592" s="41"/>
      <c r="GD592" s="41"/>
      <c r="GE592" s="41"/>
      <c r="GF592" s="41"/>
      <c r="GG592" s="41"/>
      <c r="GH592" s="41"/>
      <c r="GI592" s="41"/>
      <c r="GJ592" s="41"/>
      <c r="GK592" s="41"/>
      <c r="GL592" s="41"/>
      <c r="GM592" s="41"/>
      <c r="GN592" s="41"/>
      <c r="GO592" s="41"/>
      <c r="GP592" s="41"/>
      <c r="GQ592" s="41"/>
      <c r="GR592" s="41"/>
      <c r="GS592" s="41"/>
      <c r="GT592" s="41"/>
      <c r="GU592" s="41"/>
      <c r="GV592" s="41"/>
      <c r="GW592" s="41"/>
      <c r="GX592" s="41"/>
      <c r="GY592" s="41"/>
      <c r="GZ592" s="41"/>
      <c r="HA592" s="41"/>
      <c r="HB592" s="41"/>
      <c r="HC592" s="41"/>
      <c r="HD592" s="41"/>
      <c r="HE592" s="41"/>
      <c r="HF592" s="41"/>
      <c r="HG592" s="41"/>
      <c r="HH592" s="41"/>
      <c r="HI592" s="41"/>
      <c r="HJ592" s="41"/>
      <c r="HK592" s="41"/>
      <c r="HL592" s="41"/>
      <c r="HM592" s="41"/>
      <c r="HN592" s="41"/>
      <c r="HO592" s="41"/>
      <c r="HP592" s="41"/>
    </row>
    <row r="593" spans="1:224" s="113" customFormat="1" hidden="1" x14ac:dyDescent="0.2">
      <c r="A593" s="50" t="s">
        <v>100</v>
      </c>
      <c r="B593" s="51"/>
      <c r="C593" s="52"/>
      <c r="D593" s="55" t="s">
        <v>74</v>
      </c>
      <c r="E593" s="52"/>
      <c r="F593" s="78"/>
      <c r="G593" s="239"/>
      <c r="H593" s="47"/>
      <c r="I593" s="239"/>
      <c r="J593" s="47"/>
      <c r="K593" s="239"/>
      <c r="L593" s="47"/>
      <c r="M593" s="48"/>
      <c r="N593" s="47"/>
      <c r="O593" s="47">
        <v>0</v>
      </c>
      <c r="P593" s="49">
        <v>0</v>
      </c>
      <c r="Q593" s="303"/>
      <c r="R593" s="79"/>
      <c r="S593" s="79"/>
      <c r="T593" s="79"/>
      <c r="U593" s="79"/>
      <c r="V593" s="79"/>
      <c r="W593" s="79"/>
      <c r="X593" s="79"/>
      <c r="Y593" s="79"/>
      <c r="Z593" s="79"/>
      <c r="AA593" s="79"/>
      <c r="AB593" s="79"/>
      <c r="AC593" s="79"/>
      <c r="AD593" s="79"/>
      <c r="AE593" s="79"/>
      <c r="AF593" s="79"/>
      <c r="AG593" s="79"/>
      <c r="AH593" s="79"/>
      <c r="AI593" s="79"/>
      <c r="AJ593" s="79"/>
      <c r="AK593" s="79"/>
      <c r="AL593" s="79"/>
      <c r="AM593" s="79"/>
      <c r="AN593" s="79"/>
      <c r="AO593" s="79"/>
      <c r="AP593" s="79"/>
      <c r="AQ593" s="79"/>
      <c r="AR593" s="79"/>
      <c r="AS593" s="79"/>
      <c r="AT593" s="79"/>
      <c r="AU593" s="79"/>
      <c r="AV593" s="79"/>
      <c r="AW593" s="79"/>
      <c r="AX593" s="79"/>
      <c r="AY593" s="79"/>
      <c r="AZ593" s="79"/>
      <c r="BA593" s="79"/>
      <c r="BB593" s="79"/>
      <c r="BC593" s="79"/>
      <c r="BD593" s="79"/>
      <c r="BE593" s="79"/>
      <c r="BF593" s="79"/>
      <c r="BG593" s="79"/>
      <c r="BH593" s="79"/>
      <c r="BI593" s="79"/>
      <c r="BJ593" s="79"/>
      <c r="BK593" s="79"/>
      <c r="BL593" s="79"/>
      <c r="BM593" s="79"/>
      <c r="BN593" s="79"/>
      <c r="BO593" s="79"/>
      <c r="BP593" s="79"/>
      <c r="BQ593" s="79"/>
      <c r="BR593" s="79"/>
      <c r="BS593" s="79"/>
      <c r="BT593" s="79"/>
      <c r="BU593" s="79"/>
      <c r="BV593" s="79"/>
      <c r="BW593" s="79"/>
      <c r="BX593" s="79"/>
      <c r="BY593" s="79"/>
      <c r="BZ593" s="79"/>
      <c r="CA593" s="79"/>
      <c r="CB593" s="79"/>
      <c r="CC593" s="79"/>
      <c r="CD593" s="79"/>
      <c r="CE593" s="79"/>
      <c r="CF593" s="79"/>
      <c r="CG593" s="79"/>
      <c r="CH593" s="79"/>
      <c r="CI593" s="79"/>
      <c r="CJ593" s="79"/>
      <c r="CK593" s="79"/>
      <c r="CL593" s="79"/>
      <c r="CM593" s="79"/>
      <c r="CN593" s="79"/>
      <c r="CO593" s="79"/>
      <c r="CP593" s="79"/>
      <c r="CQ593" s="79"/>
      <c r="CR593" s="79"/>
      <c r="CS593" s="79"/>
      <c r="CT593" s="79"/>
      <c r="CU593" s="79"/>
      <c r="CV593" s="79"/>
      <c r="CW593" s="79"/>
      <c r="CX593" s="79"/>
      <c r="CY593" s="79"/>
      <c r="CZ593" s="79"/>
      <c r="DA593" s="79"/>
      <c r="DB593" s="79"/>
      <c r="DC593" s="79"/>
      <c r="DD593" s="79"/>
      <c r="DE593" s="79"/>
      <c r="DF593" s="79"/>
      <c r="DG593" s="79"/>
      <c r="DH593" s="79"/>
      <c r="DI593" s="79"/>
      <c r="DJ593" s="79"/>
      <c r="DK593" s="79"/>
      <c r="DL593" s="79"/>
      <c r="DM593" s="79"/>
      <c r="DN593" s="79"/>
      <c r="DO593" s="79"/>
      <c r="DP593" s="79"/>
      <c r="DQ593" s="79"/>
      <c r="DR593" s="79"/>
      <c r="DS593" s="79"/>
      <c r="DT593" s="79"/>
      <c r="DU593" s="79"/>
      <c r="DV593" s="79"/>
      <c r="DW593" s="79"/>
      <c r="DX593" s="79"/>
      <c r="DY593" s="79"/>
      <c r="DZ593" s="79"/>
      <c r="EA593" s="79"/>
      <c r="EB593" s="79"/>
      <c r="EC593" s="79"/>
      <c r="ED593" s="79"/>
      <c r="EE593" s="79"/>
      <c r="EF593" s="79"/>
      <c r="EG593" s="79"/>
      <c r="EH593" s="79"/>
      <c r="EI593" s="79"/>
      <c r="EJ593" s="79"/>
      <c r="EK593" s="79"/>
      <c r="EL593" s="79"/>
      <c r="EM593" s="79"/>
      <c r="EN593" s="79"/>
      <c r="EO593" s="79"/>
      <c r="EP593" s="79"/>
      <c r="EQ593" s="79"/>
      <c r="ER593" s="79"/>
      <c r="ES593" s="79"/>
      <c r="ET593" s="79"/>
      <c r="EU593" s="79"/>
      <c r="EV593" s="79"/>
      <c r="EW593" s="79"/>
      <c r="EX593" s="79"/>
      <c r="EY593" s="79"/>
      <c r="EZ593" s="79"/>
      <c r="FA593" s="79"/>
      <c r="FB593" s="79"/>
      <c r="FC593" s="79"/>
      <c r="FD593" s="79"/>
      <c r="FE593" s="79"/>
      <c r="FF593" s="79"/>
      <c r="FG593" s="79"/>
      <c r="FH593" s="79"/>
      <c r="FI593" s="79"/>
      <c r="FJ593" s="79"/>
      <c r="FK593" s="79"/>
      <c r="FL593" s="79"/>
      <c r="FM593" s="79"/>
      <c r="FN593" s="79"/>
      <c r="FO593" s="79"/>
      <c r="FP593" s="79"/>
      <c r="FQ593" s="79"/>
      <c r="FR593" s="79"/>
      <c r="FS593" s="79"/>
      <c r="FT593" s="79"/>
      <c r="FU593" s="79"/>
      <c r="FV593" s="79"/>
      <c r="FW593" s="79"/>
      <c r="FX593" s="79"/>
      <c r="FY593" s="79"/>
      <c r="FZ593" s="79"/>
      <c r="GA593" s="79"/>
      <c r="GB593" s="79"/>
      <c r="GC593" s="79"/>
      <c r="GD593" s="79"/>
      <c r="GE593" s="79"/>
      <c r="GF593" s="79"/>
      <c r="GG593" s="79"/>
      <c r="GH593" s="79"/>
      <c r="GI593" s="79"/>
      <c r="GJ593" s="79"/>
      <c r="GK593" s="79"/>
      <c r="GL593" s="79"/>
      <c r="GM593" s="79"/>
      <c r="GN593" s="79"/>
      <c r="GO593" s="79"/>
      <c r="GP593" s="79"/>
      <c r="GQ593" s="79"/>
      <c r="GR593" s="79"/>
      <c r="GS593" s="79"/>
      <c r="GT593" s="79"/>
      <c r="GU593" s="79"/>
      <c r="GV593" s="79"/>
      <c r="GW593" s="79"/>
      <c r="GX593" s="79"/>
      <c r="GY593" s="79"/>
      <c r="GZ593" s="79"/>
      <c r="HA593" s="79"/>
      <c r="HB593" s="79"/>
      <c r="HC593" s="79"/>
      <c r="HD593" s="79"/>
      <c r="HE593" s="79"/>
      <c r="HF593" s="79"/>
      <c r="HG593" s="79"/>
      <c r="HH593" s="79"/>
      <c r="HI593" s="79"/>
      <c r="HJ593" s="79"/>
      <c r="HK593" s="79"/>
      <c r="HL593" s="79"/>
      <c r="HM593" s="79"/>
      <c r="HN593" s="79"/>
      <c r="HO593" s="79"/>
      <c r="HP593" s="79"/>
    </row>
    <row r="594" spans="1:224" s="113" customFormat="1" hidden="1" x14ac:dyDescent="0.2">
      <c r="A594" s="50" t="s">
        <v>105</v>
      </c>
      <c r="B594" s="51"/>
      <c r="C594" s="52"/>
      <c r="D594" s="55" t="s">
        <v>86</v>
      </c>
      <c r="E594" s="52"/>
      <c r="F594" s="78"/>
      <c r="G594" s="239"/>
      <c r="H594" s="47"/>
      <c r="I594" s="239"/>
      <c r="J594" s="47"/>
      <c r="K594" s="239"/>
      <c r="L594" s="47"/>
      <c r="M594" s="48"/>
      <c r="N594" s="47"/>
      <c r="O594" s="47">
        <v>0</v>
      </c>
      <c r="P594" s="49">
        <v>0</v>
      </c>
      <c r="Q594" s="303"/>
      <c r="R594" s="79"/>
      <c r="S594" s="79"/>
      <c r="T594" s="79"/>
      <c r="U594" s="79"/>
      <c r="V594" s="79"/>
      <c r="W594" s="79"/>
      <c r="X594" s="79"/>
      <c r="Y594" s="79"/>
      <c r="Z594" s="79"/>
      <c r="AA594" s="79"/>
      <c r="AB594" s="79"/>
      <c r="AC594" s="79"/>
      <c r="AD594" s="79"/>
      <c r="AE594" s="79"/>
      <c r="AF594" s="79"/>
      <c r="AG594" s="79"/>
      <c r="AH594" s="79"/>
      <c r="AI594" s="79"/>
      <c r="AJ594" s="79"/>
      <c r="AK594" s="79"/>
      <c r="AL594" s="79"/>
      <c r="AM594" s="79"/>
      <c r="AN594" s="79"/>
      <c r="AO594" s="79"/>
      <c r="AP594" s="79"/>
      <c r="AQ594" s="79"/>
      <c r="AR594" s="79"/>
      <c r="AS594" s="79"/>
      <c r="AT594" s="79"/>
      <c r="AU594" s="79"/>
      <c r="AV594" s="79"/>
      <c r="AW594" s="79"/>
      <c r="AX594" s="79"/>
      <c r="AY594" s="79"/>
      <c r="AZ594" s="79"/>
      <c r="BA594" s="79"/>
      <c r="BB594" s="79"/>
      <c r="BC594" s="79"/>
      <c r="BD594" s="79"/>
      <c r="BE594" s="79"/>
      <c r="BF594" s="79"/>
      <c r="BG594" s="79"/>
      <c r="BH594" s="79"/>
      <c r="BI594" s="79"/>
      <c r="BJ594" s="79"/>
      <c r="BK594" s="79"/>
      <c r="BL594" s="79"/>
      <c r="BM594" s="79"/>
      <c r="BN594" s="79"/>
      <c r="BO594" s="79"/>
      <c r="BP594" s="79"/>
      <c r="BQ594" s="79"/>
      <c r="BR594" s="79"/>
      <c r="BS594" s="79"/>
      <c r="BT594" s="79"/>
      <c r="BU594" s="79"/>
      <c r="BV594" s="79"/>
      <c r="BW594" s="79"/>
      <c r="BX594" s="79"/>
      <c r="BY594" s="79"/>
      <c r="BZ594" s="79"/>
      <c r="CA594" s="79"/>
      <c r="CB594" s="79"/>
      <c r="CC594" s="79"/>
      <c r="CD594" s="79"/>
      <c r="CE594" s="79"/>
      <c r="CF594" s="79"/>
      <c r="CG594" s="79"/>
      <c r="CH594" s="79"/>
      <c r="CI594" s="79"/>
      <c r="CJ594" s="79"/>
      <c r="CK594" s="79"/>
      <c r="CL594" s="79"/>
      <c r="CM594" s="79"/>
      <c r="CN594" s="79"/>
      <c r="CO594" s="79"/>
      <c r="CP594" s="79"/>
      <c r="CQ594" s="79"/>
      <c r="CR594" s="79"/>
      <c r="CS594" s="79"/>
      <c r="CT594" s="79"/>
      <c r="CU594" s="79"/>
      <c r="CV594" s="79"/>
      <c r="CW594" s="79"/>
      <c r="CX594" s="79"/>
      <c r="CY594" s="79"/>
      <c r="CZ594" s="79"/>
      <c r="DA594" s="79"/>
      <c r="DB594" s="79"/>
      <c r="DC594" s="79"/>
      <c r="DD594" s="79"/>
      <c r="DE594" s="79"/>
      <c r="DF594" s="79"/>
      <c r="DG594" s="79"/>
      <c r="DH594" s="79"/>
      <c r="DI594" s="79"/>
      <c r="DJ594" s="79"/>
      <c r="DK594" s="79"/>
      <c r="DL594" s="79"/>
      <c r="DM594" s="79"/>
      <c r="DN594" s="79"/>
      <c r="DO594" s="79"/>
      <c r="DP594" s="79"/>
      <c r="DQ594" s="79"/>
      <c r="DR594" s="79"/>
      <c r="DS594" s="79"/>
      <c r="DT594" s="79"/>
      <c r="DU594" s="79"/>
      <c r="DV594" s="79"/>
      <c r="DW594" s="79"/>
      <c r="DX594" s="79"/>
      <c r="DY594" s="79"/>
      <c r="DZ594" s="79"/>
      <c r="EA594" s="79"/>
      <c r="EB594" s="79"/>
      <c r="EC594" s="79"/>
      <c r="ED594" s="79"/>
      <c r="EE594" s="79"/>
      <c r="EF594" s="79"/>
      <c r="EG594" s="79"/>
      <c r="EH594" s="79"/>
      <c r="EI594" s="79"/>
      <c r="EJ594" s="79"/>
      <c r="EK594" s="79"/>
      <c r="EL594" s="79"/>
      <c r="EM594" s="79"/>
      <c r="EN594" s="79"/>
      <c r="EO594" s="79"/>
      <c r="EP594" s="79"/>
      <c r="EQ594" s="79"/>
      <c r="ER594" s="79"/>
      <c r="ES594" s="79"/>
      <c r="ET594" s="79"/>
      <c r="EU594" s="79"/>
      <c r="EV594" s="79"/>
      <c r="EW594" s="79"/>
      <c r="EX594" s="79"/>
      <c r="EY594" s="79"/>
      <c r="EZ594" s="79"/>
      <c r="FA594" s="79"/>
      <c r="FB594" s="79"/>
      <c r="FC594" s="79"/>
      <c r="FD594" s="79"/>
      <c r="FE594" s="79"/>
      <c r="FF594" s="79"/>
      <c r="FG594" s="79"/>
      <c r="FH594" s="79"/>
      <c r="FI594" s="79"/>
      <c r="FJ594" s="79"/>
      <c r="FK594" s="79"/>
      <c r="FL594" s="79"/>
      <c r="FM594" s="79"/>
      <c r="FN594" s="79"/>
      <c r="FO594" s="79"/>
      <c r="FP594" s="79"/>
      <c r="FQ594" s="79"/>
      <c r="FR594" s="79"/>
      <c r="FS594" s="79"/>
      <c r="FT594" s="79"/>
      <c r="FU594" s="79"/>
      <c r="FV594" s="79"/>
      <c r="FW594" s="79"/>
      <c r="FX594" s="79"/>
      <c r="FY594" s="79"/>
      <c r="FZ594" s="79"/>
      <c r="GA594" s="79"/>
      <c r="GB594" s="79"/>
      <c r="GC594" s="79"/>
      <c r="GD594" s="79"/>
      <c r="GE594" s="79"/>
      <c r="GF594" s="79"/>
      <c r="GG594" s="79"/>
      <c r="GH594" s="79"/>
      <c r="GI594" s="79"/>
      <c r="GJ594" s="79"/>
      <c r="GK594" s="79"/>
      <c r="GL594" s="79"/>
      <c r="GM594" s="79"/>
      <c r="GN594" s="79"/>
      <c r="GO594" s="79"/>
      <c r="GP594" s="79"/>
      <c r="GQ594" s="79"/>
      <c r="GR594" s="79"/>
      <c r="GS594" s="79"/>
      <c r="GT594" s="79"/>
      <c r="GU594" s="79"/>
      <c r="GV594" s="79"/>
      <c r="GW594" s="79"/>
      <c r="GX594" s="79"/>
      <c r="GY594" s="79"/>
      <c r="GZ594" s="79"/>
      <c r="HA594" s="79"/>
      <c r="HB594" s="79"/>
      <c r="HC594" s="79"/>
      <c r="HD594" s="79"/>
      <c r="HE594" s="79"/>
      <c r="HF594" s="79"/>
      <c r="HG594" s="79"/>
      <c r="HH594" s="79"/>
      <c r="HI594" s="79"/>
      <c r="HJ594" s="79"/>
      <c r="HK594" s="79"/>
      <c r="HL594" s="79"/>
      <c r="HM594" s="79"/>
      <c r="HN594" s="79"/>
      <c r="HO594" s="79"/>
      <c r="HP594" s="79"/>
    </row>
    <row r="595" spans="1:224" s="113" customFormat="1" hidden="1" x14ac:dyDescent="0.2">
      <c r="A595" s="50">
        <v>8</v>
      </c>
      <c r="B595" s="51"/>
      <c r="C595" s="52"/>
      <c r="D595" s="55" t="s">
        <v>99</v>
      </c>
      <c r="E595" s="52"/>
      <c r="F595" s="78"/>
      <c r="G595" s="239"/>
      <c r="H595" s="47"/>
      <c r="I595" s="239"/>
      <c r="J595" s="47"/>
      <c r="K595" s="239"/>
      <c r="L595" s="47"/>
      <c r="M595" s="48"/>
      <c r="N595" s="47"/>
      <c r="O595" s="47">
        <v>0</v>
      </c>
      <c r="P595" s="49">
        <v>0</v>
      </c>
      <c r="Q595" s="303"/>
      <c r="R595" s="79"/>
      <c r="S595" s="79"/>
      <c r="T595" s="79"/>
      <c r="U595" s="79"/>
      <c r="V595" s="79"/>
      <c r="W595" s="79"/>
      <c r="X595" s="79"/>
      <c r="Y595" s="79"/>
      <c r="Z595" s="79"/>
      <c r="AA595" s="79"/>
      <c r="AB595" s="79"/>
      <c r="AC595" s="79"/>
      <c r="AD595" s="79"/>
      <c r="AE595" s="79"/>
      <c r="AF595" s="79"/>
      <c r="AG595" s="79"/>
      <c r="AH595" s="79"/>
      <c r="AI595" s="79"/>
      <c r="AJ595" s="79"/>
      <c r="AK595" s="79"/>
      <c r="AL595" s="79"/>
      <c r="AM595" s="79"/>
      <c r="AN595" s="79"/>
      <c r="AO595" s="79"/>
      <c r="AP595" s="79"/>
      <c r="AQ595" s="79"/>
      <c r="AR595" s="79"/>
      <c r="AS595" s="79"/>
      <c r="AT595" s="79"/>
      <c r="AU595" s="79"/>
      <c r="AV595" s="79"/>
      <c r="AW595" s="79"/>
      <c r="AX595" s="79"/>
      <c r="AY595" s="79"/>
      <c r="AZ595" s="79"/>
      <c r="BA595" s="79"/>
      <c r="BB595" s="79"/>
      <c r="BC595" s="79"/>
      <c r="BD595" s="79"/>
      <c r="BE595" s="79"/>
      <c r="BF595" s="79"/>
      <c r="BG595" s="79"/>
      <c r="BH595" s="79"/>
      <c r="BI595" s="79"/>
      <c r="BJ595" s="79"/>
      <c r="BK595" s="79"/>
      <c r="BL595" s="79"/>
      <c r="BM595" s="79"/>
      <c r="BN595" s="79"/>
      <c r="BO595" s="79"/>
      <c r="BP595" s="79"/>
      <c r="BQ595" s="79"/>
      <c r="BR595" s="79"/>
      <c r="BS595" s="79"/>
      <c r="BT595" s="79"/>
      <c r="BU595" s="79"/>
      <c r="BV595" s="79"/>
      <c r="BW595" s="79"/>
      <c r="BX595" s="79"/>
      <c r="BY595" s="79"/>
      <c r="BZ595" s="79"/>
      <c r="CA595" s="79"/>
      <c r="CB595" s="79"/>
      <c r="CC595" s="79"/>
      <c r="CD595" s="79"/>
      <c r="CE595" s="79"/>
      <c r="CF595" s="79"/>
      <c r="CG595" s="79"/>
      <c r="CH595" s="79"/>
      <c r="CI595" s="79"/>
      <c r="CJ595" s="79"/>
      <c r="CK595" s="79"/>
      <c r="CL595" s="79"/>
      <c r="CM595" s="79"/>
      <c r="CN595" s="79"/>
      <c r="CO595" s="79"/>
      <c r="CP595" s="79"/>
      <c r="CQ595" s="79"/>
      <c r="CR595" s="79"/>
      <c r="CS595" s="79"/>
      <c r="CT595" s="79"/>
      <c r="CU595" s="79"/>
      <c r="CV595" s="79"/>
      <c r="CW595" s="79"/>
      <c r="CX595" s="79"/>
      <c r="CY595" s="79"/>
      <c r="CZ595" s="79"/>
      <c r="DA595" s="79"/>
      <c r="DB595" s="79"/>
      <c r="DC595" s="79"/>
      <c r="DD595" s="79"/>
      <c r="DE595" s="79"/>
      <c r="DF595" s="79"/>
      <c r="DG595" s="79"/>
      <c r="DH595" s="79"/>
      <c r="DI595" s="79"/>
      <c r="DJ595" s="79"/>
      <c r="DK595" s="79"/>
      <c r="DL595" s="79"/>
      <c r="DM595" s="79"/>
      <c r="DN595" s="79"/>
      <c r="DO595" s="79"/>
      <c r="DP595" s="79"/>
      <c r="DQ595" s="79"/>
      <c r="DR595" s="79"/>
      <c r="DS595" s="79"/>
      <c r="DT595" s="79"/>
      <c r="DU595" s="79"/>
      <c r="DV595" s="79"/>
      <c r="DW595" s="79"/>
      <c r="DX595" s="79"/>
      <c r="DY595" s="79"/>
      <c r="DZ595" s="79"/>
      <c r="EA595" s="79"/>
      <c r="EB595" s="79"/>
      <c r="EC595" s="79"/>
      <c r="ED595" s="79"/>
      <c r="EE595" s="79"/>
      <c r="EF595" s="79"/>
      <c r="EG595" s="79"/>
      <c r="EH595" s="79"/>
      <c r="EI595" s="79"/>
      <c r="EJ595" s="79"/>
      <c r="EK595" s="79"/>
      <c r="EL595" s="79"/>
      <c r="EM595" s="79"/>
      <c r="EN595" s="79"/>
      <c r="EO595" s="79"/>
      <c r="EP595" s="79"/>
      <c r="EQ595" s="79"/>
      <c r="ER595" s="79"/>
      <c r="ES595" s="79"/>
      <c r="ET595" s="79"/>
      <c r="EU595" s="79"/>
      <c r="EV595" s="79"/>
      <c r="EW595" s="79"/>
      <c r="EX595" s="79"/>
      <c r="EY595" s="79"/>
      <c r="EZ595" s="79"/>
      <c r="FA595" s="79"/>
      <c r="FB595" s="79"/>
      <c r="FC595" s="79"/>
      <c r="FD595" s="79"/>
      <c r="FE595" s="79"/>
      <c r="FF595" s="79"/>
      <c r="FG595" s="79"/>
      <c r="FH595" s="79"/>
      <c r="FI595" s="79"/>
      <c r="FJ595" s="79"/>
      <c r="FK595" s="79"/>
      <c r="FL595" s="79"/>
      <c r="FM595" s="79"/>
      <c r="FN595" s="79"/>
      <c r="FO595" s="79"/>
      <c r="FP595" s="79"/>
      <c r="FQ595" s="79"/>
      <c r="FR595" s="79"/>
      <c r="FS595" s="79"/>
      <c r="FT595" s="79"/>
      <c r="FU595" s="79"/>
      <c r="FV595" s="79"/>
      <c r="FW595" s="79"/>
      <c r="FX595" s="79"/>
      <c r="FY595" s="79"/>
      <c r="FZ595" s="79"/>
      <c r="GA595" s="79"/>
      <c r="GB595" s="79"/>
      <c r="GC595" s="79"/>
      <c r="GD595" s="79"/>
      <c r="GE595" s="79"/>
      <c r="GF595" s="79"/>
      <c r="GG595" s="79"/>
      <c r="GH595" s="79"/>
      <c r="GI595" s="79"/>
      <c r="GJ595" s="79"/>
      <c r="GK595" s="79"/>
      <c r="GL595" s="79"/>
      <c r="GM595" s="79"/>
      <c r="GN595" s="79"/>
      <c r="GO595" s="79"/>
      <c r="GP595" s="79"/>
      <c r="GQ595" s="79"/>
      <c r="GR595" s="79"/>
      <c r="GS595" s="79"/>
      <c r="GT595" s="79"/>
      <c r="GU595" s="79"/>
      <c r="GV595" s="79"/>
      <c r="GW595" s="79"/>
      <c r="GX595" s="79"/>
      <c r="GY595" s="79"/>
      <c r="GZ595" s="79"/>
      <c r="HA595" s="79"/>
      <c r="HB595" s="79"/>
      <c r="HC595" s="79"/>
      <c r="HD595" s="79"/>
      <c r="HE595" s="79"/>
      <c r="HF595" s="79"/>
      <c r="HG595" s="79"/>
      <c r="HH595" s="79"/>
      <c r="HI595" s="79"/>
      <c r="HJ595" s="79"/>
      <c r="HK595" s="79"/>
      <c r="HL595" s="79"/>
      <c r="HM595" s="79"/>
      <c r="HN595" s="79"/>
      <c r="HO595" s="79"/>
      <c r="HP595" s="79"/>
    </row>
    <row r="596" spans="1:224" s="113" customFormat="1" hidden="1" x14ac:dyDescent="0.2">
      <c r="A596" s="50" t="s">
        <v>112</v>
      </c>
      <c r="B596" s="51"/>
      <c r="C596" s="52"/>
      <c r="D596" s="55" t="s">
        <v>101</v>
      </c>
      <c r="E596" s="52"/>
      <c r="F596" s="78"/>
      <c r="G596" s="239"/>
      <c r="H596" s="47"/>
      <c r="I596" s="239"/>
      <c r="J596" s="47"/>
      <c r="K596" s="239"/>
      <c r="L596" s="47"/>
      <c r="M596" s="48"/>
      <c r="N596" s="47"/>
      <c r="O596" s="47">
        <v>0</v>
      </c>
      <c r="P596" s="49">
        <v>0</v>
      </c>
      <c r="Q596" s="303"/>
      <c r="R596" s="79"/>
      <c r="S596" s="79"/>
      <c r="T596" s="79"/>
      <c r="U596" s="79"/>
      <c r="V596" s="79"/>
      <c r="W596" s="79"/>
      <c r="X596" s="79"/>
      <c r="Y596" s="79"/>
      <c r="Z596" s="79"/>
      <c r="AA596" s="79"/>
      <c r="AB596" s="79"/>
      <c r="AC596" s="79"/>
      <c r="AD596" s="79"/>
      <c r="AE596" s="79"/>
      <c r="AF596" s="79"/>
      <c r="AG596" s="79"/>
      <c r="AH596" s="79"/>
      <c r="AI596" s="79"/>
      <c r="AJ596" s="79"/>
      <c r="AK596" s="79"/>
      <c r="AL596" s="79"/>
      <c r="AM596" s="79"/>
      <c r="AN596" s="79"/>
      <c r="AO596" s="79"/>
      <c r="AP596" s="79"/>
      <c r="AQ596" s="79"/>
      <c r="AR596" s="79"/>
      <c r="AS596" s="79"/>
      <c r="AT596" s="79"/>
      <c r="AU596" s="79"/>
      <c r="AV596" s="79"/>
      <c r="AW596" s="79"/>
      <c r="AX596" s="79"/>
      <c r="AY596" s="79"/>
      <c r="AZ596" s="79"/>
      <c r="BA596" s="79"/>
      <c r="BB596" s="79"/>
      <c r="BC596" s="79"/>
      <c r="BD596" s="79"/>
      <c r="BE596" s="79"/>
      <c r="BF596" s="79"/>
      <c r="BG596" s="79"/>
      <c r="BH596" s="79"/>
      <c r="BI596" s="79"/>
      <c r="BJ596" s="79"/>
      <c r="BK596" s="79"/>
      <c r="BL596" s="79"/>
      <c r="BM596" s="79"/>
      <c r="BN596" s="79"/>
      <c r="BO596" s="79"/>
      <c r="BP596" s="79"/>
      <c r="BQ596" s="79"/>
      <c r="BR596" s="79"/>
      <c r="BS596" s="79"/>
      <c r="BT596" s="79"/>
      <c r="BU596" s="79"/>
      <c r="BV596" s="79"/>
      <c r="BW596" s="79"/>
      <c r="BX596" s="79"/>
      <c r="BY596" s="79"/>
      <c r="BZ596" s="79"/>
      <c r="CA596" s="79"/>
      <c r="CB596" s="79"/>
      <c r="CC596" s="79"/>
      <c r="CD596" s="79"/>
      <c r="CE596" s="79"/>
      <c r="CF596" s="79"/>
      <c r="CG596" s="79"/>
      <c r="CH596" s="79"/>
      <c r="CI596" s="79"/>
      <c r="CJ596" s="79"/>
      <c r="CK596" s="79"/>
      <c r="CL596" s="79"/>
      <c r="CM596" s="79"/>
      <c r="CN596" s="79"/>
      <c r="CO596" s="79"/>
      <c r="CP596" s="79"/>
      <c r="CQ596" s="79"/>
      <c r="CR596" s="79"/>
      <c r="CS596" s="79"/>
      <c r="CT596" s="79"/>
      <c r="CU596" s="79"/>
      <c r="CV596" s="79"/>
      <c r="CW596" s="79"/>
      <c r="CX596" s="79"/>
      <c r="CY596" s="79"/>
      <c r="CZ596" s="79"/>
      <c r="DA596" s="79"/>
      <c r="DB596" s="79"/>
      <c r="DC596" s="79"/>
      <c r="DD596" s="79"/>
      <c r="DE596" s="79"/>
      <c r="DF596" s="79"/>
      <c r="DG596" s="79"/>
      <c r="DH596" s="79"/>
      <c r="DI596" s="79"/>
      <c r="DJ596" s="79"/>
      <c r="DK596" s="79"/>
      <c r="DL596" s="79"/>
      <c r="DM596" s="79"/>
      <c r="DN596" s="79"/>
      <c r="DO596" s="79"/>
      <c r="DP596" s="79"/>
      <c r="DQ596" s="79"/>
      <c r="DR596" s="79"/>
      <c r="DS596" s="79"/>
      <c r="DT596" s="79"/>
      <c r="DU596" s="79"/>
      <c r="DV596" s="79"/>
      <c r="DW596" s="79"/>
      <c r="DX596" s="79"/>
      <c r="DY596" s="79"/>
      <c r="DZ596" s="79"/>
      <c r="EA596" s="79"/>
      <c r="EB596" s="79"/>
      <c r="EC596" s="79"/>
      <c r="ED596" s="79"/>
      <c r="EE596" s="79"/>
      <c r="EF596" s="79"/>
      <c r="EG596" s="79"/>
      <c r="EH596" s="79"/>
      <c r="EI596" s="79"/>
      <c r="EJ596" s="79"/>
      <c r="EK596" s="79"/>
      <c r="EL596" s="79"/>
      <c r="EM596" s="79"/>
      <c r="EN596" s="79"/>
      <c r="EO596" s="79"/>
      <c r="EP596" s="79"/>
      <c r="EQ596" s="79"/>
      <c r="ER596" s="79"/>
      <c r="ES596" s="79"/>
      <c r="ET596" s="79"/>
      <c r="EU596" s="79"/>
      <c r="EV596" s="79"/>
      <c r="EW596" s="79"/>
      <c r="EX596" s="79"/>
      <c r="EY596" s="79"/>
      <c r="EZ596" s="79"/>
      <c r="FA596" s="79"/>
      <c r="FB596" s="79"/>
      <c r="FC596" s="79"/>
      <c r="FD596" s="79"/>
      <c r="FE596" s="79"/>
      <c r="FF596" s="79"/>
      <c r="FG596" s="79"/>
      <c r="FH596" s="79"/>
      <c r="FI596" s="79"/>
      <c r="FJ596" s="79"/>
      <c r="FK596" s="79"/>
      <c r="FL596" s="79"/>
      <c r="FM596" s="79"/>
      <c r="FN596" s="79"/>
      <c r="FO596" s="79"/>
      <c r="FP596" s="79"/>
      <c r="FQ596" s="79"/>
      <c r="FR596" s="79"/>
      <c r="FS596" s="79"/>
      <c r="FT596" s="79"/>
      <c r="FU596" s="79"/>
      <c r="FV596" s="79"/>
      <c r="FW596" s="79"/>
      <c r="FX596" s="79"/>
      <c r="FY596" s="79"/>
      <c r="FZ596" s="79"/>
      <c r="GA596" s="79"/>
      <c r="GB596" s="79"/>
      <c r="GC596" s="79"/>
      <c r="GD596" s="79"/>
      <c r="GE596" s="79"/>
      <c r="GF596" s="79"/>
      <c r="GG596" s="79"/>
      <c r="GH596" s="79"/>
      <c r="GI596" s="79"/>
      <c r="GJ596" s="79"/>
      <c r="GK596" s="79"/>
      <c r="GL596" s="79"/>
      <c r="GM596" s="79"/>
      <c r="GN596" s="79"/>
      <c r="GO596" s="79"/>
      <c r="GP596" s="79"/>
      <c r="GQ596" s="79"/>
      <c r="GR596" s="79"/>
      <c r="GS596" s="79"/>
      <c r="GT596" s="79"/>
      <c r="GU596" s="79"/>
      <c r="GV596" s="79"/>
      <c r="GW596" s="79"/>
      <c r="GX596" s="79"/>
      <c r="GY596" s="79"/>
      <c r="GZ596" s="79"/>
      <c r="HA596" s="79"/>
      <c r="HB596" s="79"/>
      <c r="HC596" s="79"/>
      <c r="HD596" s="79"/>
      <c r="HE596" s="79"/>
      <c r="HF596" s="79"/>
      <c r="HG596" s="79"/>
      <c r="HH596" s="79"/>
      <c r="HI596" s="79"/>
      <c r="HJ596" s="79"/>
      <c r="HK596" s="79"/>
      <c r="HL596" s="79"/>
      <c r="HM596" s="79"/>
      <c r="HN596" s="79"/>
      <c r="HO596" s="79"/>
      <c r="HP596" s="79"/>
    </row>
    <row r="597" spans="1:224" s="113" customFormat="1" hidden="1" x14ac:dyDescent="0.2">
      <c r="A597" s="50" t="s">
        <v>115</v>
      </c>
      <c r="B597" s="51"/>
      <c r="C597" s="52"/>
      <c r="D597" s="55" t="s">
        <v>358</v>
      </c>
      <c r="E597" s="52"/>
      <c r="F597" s="78"/>
      <c r="G597" s="239"/>
      <c r="H597" s="47"/>
      <c r="I597" s="239"/>
      <c r="J597" s="47"/>
      <c r="K597" s="239"/>
      <c r="L597" s="47"/>
      <c r="M597" s="48"/>
      <c r="N597" s="47"/>
      <c r="O597" s="47">
        <v>0</v>
      </c>
      <c r="P597" s="49">
        <v>0</v>
      </c>
      <c r="Q597" s="303"/>
      <c r="R597" s="79"/>
      <c r="S597" s="79"/>
      <c r="T597" s="79"/>
      <c r="U597" s="79"/>
      <c r="V597" s="79"/>
      <c r="W597" s="79"/>
      <c r="X597" s="79"/>
      <c r="Y597" s="79"/>
      <c r="Z597" s="79"/>
      <c r="AA597" s="79"/>
      <c r="AB597" s="79"/>
      <c r="AC597" s="79"/>
      <c r="AD597" s="79"/>
      <c r="AE597" s="79"/>
      <c r="AF597" s="79"/>
      <c r="AG597" s="79"/>
      <c r="AH597" s="79"/>
      <c r="AI597" s="79"/>
      <c r="AJ597" s="79"/>
      <c r="AK597" s="79"/>
      <c r="AL597" s="79"/>
      <c r="AM597" s="79"/>
      <c r="AN597" s="79"/>
      <c r="AO597" s="79"/>
      <c r="AP597" s="79"/>
      <c r="AQ597" s="79"/>
      <c r="AR597" s="79"/>
      <c r="AS597" s="79"/>
      <c r="AT597" s="79"/>
      <c r="AU597" s="79"/>
      <c r="AV597" s="79"/>
      <c r="AW597" s="79"/>
      <c r="AX597" s="79"/>
      <c r="AY597" s="79"/>
      <c r="AZ597" s="79"/>
      <c r="BA597" s="79"/>
      <c r="BB597" s="79"/>
      <c r="BC597" s="79"/>
      <c r="BD597" s="79"/>
      <c r="BE597" s="79"/>
      <c r="BF597" s="79"/>
      <c r="BG597" s="79"/>
      <c r="BH597" s="79"/>
      <c r="BI597" s="79"/>
      <c r="BJ597" s="79"/>
      <c r="BK597" s="79"/>
      <c r="BL597" s="79"/>
      <c r="BM597" s="79"/>
      <c r="BN597" s="79"/>
      <c r="BO597" s="79"/>
      <c r="BP597" s="79"/>
      <c r="BQ597" s="79"/>
      <c r="BR597" s="79"/>
      <c r="BS597" s="79"/>
      <c r="BT597" s="79"/>
      <c r="BU597" s="79"/>
      <c r="BV597" s="79"/>
      <c r="BW597" s="79"/>
      <c r="BX597" s="79"/>
      <c r="BY597" s="79"/>
      <c r="BZ597" s="79"/>
      <c r="CA597" s="79"/>
      <c r="CB597" s="79"/>
      <c r="CC597" s="79"/>
      <c r="CD597" s="79"/>
      <c r="CE597" s="79"/>
      <c r="CF597" s="79"/>
      <c r="CG597" s="79"/>
      <c r="CH597" s="79"/>
      <c r="CI597" s="79"/>
      <c r="CJ597" s="79"/>
      <c r="CK597" s="79"/>
      <c r="CL597" s="79"/>
      <c r="CM597" s="79"/>
      <c r="CN597" s="79"/>
      <c r="CO597" s="79"/>
      <c r="CP597" s="79"/>
      <c r="CQ597" s="79"/>
      <c r="CR597" s="79"/>
      <c r="CS597" s="79"/>
      <c r="CT597" s="79"/>
      <c r="CU597" s="79"/>
      <c r="CV597" s="79"/>
      <c r="CW597" s="79"/>
      <c r="CX597" s="79"/>
      <c r="CY597" s="79"/>
      <c r="CZ597" s="79"/>
      <c r="DA597" s="79"/>
      <c r="DB597" s="79"/>
      <c r="DC597" s="79"/>
      <c r="DD597" s="79"/>
      <c r="DE597" s="79"/>
      <c r="DF597" s="79"/>
      <c r="DG597" s="79"/>
      <c r="DH597" s="79"/>
      <c r="DI597" s="79"/>
      <c r="DJ597" s="79"/>
      <c r="DK597" s="79"/>
      <c r="DL597" s="79"/>
      <c r="DM597" s="79"/>
      <c r="DN597" s="79"/>
      <c r="DO597" s="79"/>
      <c r="DP597" s="79"/>
      <c r="DQ597" s="79"/>
      <c r="DR597" s="79"/>
      <c r="DS597" s="79"/>
      <c r="DT597" s="79"/>
      <c r="DU597" s="79"/>
      <c r="DV597" s="79"/>
      <c r="DW597" s="79"/>
      <c r="DX597" s="79"/>
      <c r="DY597" s="79"/>
      <c r="DZ597" s="79"/>
      <c r="EA597" s="79"/>
      <c r="EB597" s="79"/>
      <c r="EC597" s="79"/>
      <c r="ED597" s="79"/>
      <c r="EE597" s="79"/>
      <c r="EF597" s="79"/>
      <c r="EG597" s="79"/>
      <c r="EH597" s="79"/>
      <c r="EI597" s="79"/>
      <c r="EJ597" s="79"/>
      <c r="EK597" s="79"/>
      <c r="EL597" s="79"/>
      <c r="EM597" s="79"/>
      <c r="EN597" s="79"/>
      <c r="EO597" s="79"/>
      <c r="EP597" s="79"/>
      <c r="EQ597" s="79"/>
      <c r="ER597" s="79"/>
      <c r="ES597" s="79"/>
      <c r="ET597" s="79"/>
      <c r="EU597" s="79"/>
      <c r="EV597" s="79"/>
      <c r="EW597" s="79"/>
      <c r="EX597" s="79"/>
      <c r="EY597" s="79"/>
      <c r="EZ597" s="79"/>
      <c r="FA597" s="79"/>
      <c r="FB597" s="79"/>
      <c r="FC597" s="79"/>
      <c r="FD597" s="79"/>
      <c r="FE597" s="79"/>
      <c r="FF597" s="79"/>
      <c r="FG597" s="79"/>
      <c r="FH597" s="79"/>
      <c r="FI597" s="79"/>
      <c r="FJ597" s="79"/>
      <c r="FK597" s="79"/>
      <c r="FL597" s="79"/>
      <c r="FM597" s="79"/>
      <c r="FN597" s="79"/>
      <c r="FO597" s="79"/>
      <c r="FP597" s="79"/>
      <c r="FQ597" s="79"/>
      <c r="FR597" s="79"/>
      <c r="FS597" s="79"/>
      <c r="FT597" s="79"/>
      <c r="FU597" s="79"/>
      <c r="FV597" s="79"/>
      <c r="FW597" s="79"/>
      <c r="FX597" s="79"/>
      <c r="FY597" s="79"/>
      <c r="FZ597" s="79"/>
      <c r="GA597" s="79"/>
      <c r="GB597" s="79"/>
      <c r="GC597" s="79"/>
      <c r="GD597" s="79"/>
      <c r="GE597" s="79"/>
      <c r="GF597" s="79"/>
      <c r="GG597" s="79"/>
      <c r="GH597" s="79"/>
      <c r="GI597" s="79"/>
      <c r="GJ597" s="79"/>
      <c r="GK597" s="79"/>
      <c r="GL597" s="79"/>
      <c r="GM597" s="79"/>
      <c r="GN597" s="79"/>
      <c r="GO597" s="79"/>
      <c r="GP597" s="79"/>
      <c r="GQ597" s="79"/>
      <c r="GR597" s="79"/>
      <c r="GS597" s="79"/>
      <c r="GT597" s="79"/>
      <c r="GU597" s="79"/>
      <c r="GV597" s="79"/>
      <c r="GW597" s="79"/>
      <c r="GX597" s="79"/>
      <c r="GY597" s="79"/>
      <c r="GZ597" s="79"/>
      <c r="HA597" s="79"/>
      <c r="HB597" s="79"/>
      <c r="HC597" s="79"/>
      <c r="HD597" s="79"/>
      <c r="HE597" s="79"/>
      <c r="HF597" s="79"/>
      <c r="HG597" s="79"/>
      <c r="HH597" s="79"/>
      <c r="HI597" s="79"/>
      <c r="HJ597" s="79"/>
      <c r="HK597" s="79"/>
      <c r="HL597" s="79"/>
      <c r="HM597" s="79"/>
      <c r="HN597" s="79"/>
      <c r="HO597" s="79"/>
      <c r="HP597" s="79"/>
    </row>
    <row r="598" spans="1:224" s="113" customFormat="1" hidden="1" x14ac:dyDescent="0.2">
      <c r="A598" s="50" t="s">
        <v>360</v>
      </c>
      <c r="B598" s="51"/>
      <c r="C598" s="52"/>
      <c r="D598" s="55" t="s">
        <v>361</v>
      </c>
      <c r="E598" s="52"/>
      <c r="F598" s="78"/>
      <c r="G598" s="239"/>
      <c r="H598" s="47"/>
      <c r="I598" s="239"/>
      <c r="J598" s="47"/>
      <c r="K598" s="47"/>
      <c r="L598" s="47"/>
      <c r="M598" s="48"/>
      <c r="N598" s="47"/>
      <c r="O598" s="47">
        <v>0</v>
      </c>
      <c r="P598" s="49">
        <v>0</v>
      </c>
      <c r="Q598" s="303"/>
      <c r="R598" s="79"/>
      <c r="S598" s="79"/>
      <c r="T598" s="79"/>
      <c r="U598" s="79"/>
      <c r="V598" s="79"/>
      <c r="W598" s="79"/>
      <c r="X598" s="79"/>
      <c r="Y598" s="79"/>
      <c r="Z598" s="79"/>
      <c r="AA598" s="79"/>
      <c r="AB598" s="79"/>
      <c r="AC598" s="79"/>
      <c r="AD598" s="79"/>
      <c r="AE598" s="79"/>
      <c r="AF598" s="79"/>
      <c r="AG598" s="79"/>
      <c r="AH598" s="79"/>
      <c r="AI598" s="79"/>
      <c r="AJ598" s="79"/>
      <c r="AK598" s="79"/>
      <c r="AL598" s="79"/>
      <c r="AM598" s="79"/>
      <c r="AN598" s="79"/>
      <c r="AO598" s="79"/>
      <c r="AP598" s="79"/>
      <c r="AQ598" s="79"/>
      <c r="AR598" s="79"/>
      <c r="AS598" s="79"/>
      <c r="AT598" s="79"/>
      <c r="AU598" s="79"/>
      <c r="AV598" s="79"/>
      <c r="AW598" s="79"/>
      <c r="AX598" s="79"/>
      <c r="AY598" s="79"/>
      <c r="AZ598" s="79"/>
      <c r="BA598" s="79"/>
      <c r="BB598" s="79"/>
      <c r="BC598" s="79"/>
      <c r="BD598" s="79"/>
      <c r="BE598" s="79"/>
      <c r="BF598" s="79"/>
      <c r="BG598" s="79"/>
      <c r="BH598" s="79"/>
      <c r="BI598" s="79"/>
      <c r="BJ598" s="79"/>
      <c r="BK598" s="79"/>
      <c r="BL598" s="79"/>
      <c r="BM598" s="79"/>
      <c r="BN598" s="79"/>
      <c r="BO598" s="79"/>
      <c r="BP598" s="79"/>
      <c r="BQ598" s="79"/>
      <c r="BR598" s="79"/>
      <c r="BS598" s="79"/>
      <c r="BT598" s="79"/>
      <c r="BU598" s="79"/>
      <c r="BV598" s="79"/>
      <c r="BW598" s="79"/>
      <c r="BX598" s="79"/>
      <c r="BY598" s="79"/>
      <c r="BZ598" s="79"/>
      <c r="CA598" s="79"/>
      <c r="CB598" s="79"/>
      <c r="CC598" s="79"/>
      <c r="CD598" s="79"/>
      <c r="CE598" s="79"/>
      <c r="CF598" s="79"/>
      <c r="CG598" s="79"/>
      <c r="CH598" s="79"/>
      <c r="CI598" s="79"/>
      <c r="CJ598" s="79"/>
      <c r="CK598" s="79"/>
      <c r="CL598" s="79"/>
      <c r="CM598" s="79"/>
      <c r="CN598" s="79"/>
      <c r="CO598" s="79"/>
      <c r="CP598" s="79"/>
      <c r="CQ598" s="79"/>
      <c r="CR598" s="79"/>
      <c r="CS598" s="79"/>
      <c r="CT598" s="79"/>
      <c r="CU598" s="79"/>
      <c r="CV598" s="79"/>
      <c r="CW598" s="79"/>
      <c r="CX598" s="79"/>
      <c r="CY598" s="79"/>
      <c r="CZ598" s="79"/>
      <c r="DA598" s="79"/>
      <c r="DB598" s="79"/>
      <c r="DC598" s="79"/>
      <c r="DD598" s="79"/>
      <c r="DE598" s="79"/>
      <c r="DF598" s="79"/>
      <c r="DG598" s="79"/>
      <c r="DH598" s="79"/>
      <c r="DI598" s="79"/>
      <c r="DJ598" s="79"/>
      <c r="DK598" s="79"/>
      <c r="DL598" s="79"/>
      <c r="DM598" s="79"/>
      <c r="DN598" s="79"/>
      <c r="DO598" s="79"/>
      <c r="DP598" s="79"/>
      <c r="DQ598" s="79"/>
      <c r="DR598" s="79"/>
      <c r="DS598" s="79"/>
      <c r="DT598" s="79"/>
      <c r="DU598" s="79"/>
      <c r="DV598" s="79"/>
      <c r="DW598" s="79"/>
      <c r="DX598" s="79"/>
      <c r="DY598" s="79"/>
      <c r="DZ598" s="79"/>
      <c r="EA598" s="79"/>
      <c r="EB598" s="79"/>
      <c r="EC598" s="79"/>
      <c r="ED598" s="79"/>
      <c r="EE598" s="79"/>
      <c r="EF598" s="79"/>
      <c r="EG598" s="79"/>
      <c r="EH598" s="79"/>
      <c r="EI598" s="79"/>
      <c r="EJ598" s="79"/>
      <c r="EK598" s="79"/>
      <c r="EL598" s="79"/>
      <c r="EM598" s="79"/>
      <c r="EN598" s="79"/>
      <c r="EO598" s="79"/>
      <c r="EP598" s="79"/>
      <c r="EQ598" s="79"/>
      <c r="ER598" s="79"/>
      <c r="ES598" s="79"/>
      <c r="ET598" s="79"/>
      <c r="EU598" s="79"/>
      <c r="EV598" s="79"/>
      <c r="EW598" s="79"/>
      <c r="EX598" s="79"/>
      <c r="EY598" s="79"/>
      <c r="EZ598" s="79"/>
      <c r="FA598" s="79"/>
      <c r="FB598" s="79"/>
      <c r="FC598" s="79"/>
      <c r="FD598" s="79"/>
      <c r="FE598" s="79"/>
      <c r="FF598" s="79"/>
      <c r="FG598" s="79"/>
      <c r="FH598" s="79"/>
      <c r="FI598" s="79"/>
      <c r="FJ598" s="79"/>
      <c r="FK598" s="79"/>
      <c r="FL598" s="79"/>
      <c r="FM598" s="79"/>
      <c r="FN598" s="79"/>
      <c r="FO598" s="79"/>
      <c r="FP598" s="79"/>
      <c r="FQ598" s="79"/>
      <c r="FR598" s="79"/>
      <c r="FS598" s="79"/>
      <c r="FT598" s="79"/>
      <c r="FU598" s="79"/>
      <c r="FV598" s="79"/>
      <c r="FW598" s="79"/>
      <c r="FX598" s="79"/>
      <c r="FY598" s="79"/>
      <c r="FZ598" s="79"/>
      <c r="GA598" s="79"/>
      <c r="GB598" s="79"/>
      <c r="GC598" s="79"/>
      <c r="GD598" s="79"/>
      <c r="GE598" s="79"/>
      <c r="GF598" s="79"/>
      <c r="GG598" s="79"/>
      <c r="GH598" s="79"/>
      <c r="GI598" s="79"/>
      <c r="GJ598" s="79"/>
      <c r="GK598" s="79"/>
      <c r="GL598" s="79"/>
      <c r="GM598" s="79"/>
      <c r="GN598" s="79"/>
      <c r="GO598" s="79"/>
      <c r="GP598" s="79"/>
      <c r="GQ598" s="79"/>
      <c r="GR598" s="79"/>
      <c r="GS598" s="79"/>
      <c r="GT598" s="79"/>
      <c r="GU598" s="79"/>
      <c r="GV598" s="79"/>
      <c r="GW598" s="79"/>
      <c r="GX598" s="79"/>
      <c r="GY598" s="79"/>
      <c r="GZ598" s="79"/>
      <c r="HA598" s="79"/>
      <c r="HB598" s="79"/>
      <c r="HC598" s="79"/>
      <c r="HD598" s="79"/>
      <c r="HE598" s="79"/>
      <c r="HF598" s="79"/>
      <c r="HG598" s="79"/>
      <c r="HH598" s="79"/>
      <c r="HI598" s="79"/>
      <c r="HJ598" s="79"/>
      <c r="HK598" s="79"/>
      <c r="HL598" s="79"/>
      <c r="HM598" s="79"/>
      <c r="HN598" s="79"/>
      <c r="HO598" s="79"/>
      <c r="HP598" s="79"/>
    </row>
    <row r="599" spans="1:224" s="113" customFormat="1" hidden="1" x14ac:dyDescent="0.2">
      <c r="A599" s="50">
        <v>9</v>
      </c>
      <c r="B599" s="51"/>
      <c r="C599" s="52"/>
      <c r="D599" s="55" t="s">
        <v>111</v>
      </c>
      <c r="E599" s="52"/>
      <c r="F599" s="78"/>
      <c r="G599" s="239"/>
      <c r="H599" s="47"/>
      <c r="I599" s="239"/>
      <c r="J599" s="47"/>
      <c r="K599" s="239"/>
      <c r="L599" s="47"/>
      <c r="M599" s="48"/>
      <c r="N599" s="47"/>
      <c r="O599" s="47">
        <v>0</v>
      </c>
      <c r="P599" s="49">
        <v>0</v>
      </c>
      <c r="Q599" s="303"/>
      <c r="R599" s="79"/>
      <c r="S599" s="79"/>
      <c r="T599" s="79"/>
      <c r="U599" s="79"/>
      <c r="V599" s="79"/>
      <c r="W599" s="79"/>
      <c r="X599" s="79"/>
      <c r="Y599" s="79"/>
      <c r="Z599" s="79"/>
      <c r="AA599" s="79"/>
      <c r="AB599" s="79"/>
      <c r="AC599" s="79"/>
      <c r="AD599" s="79"/>
      <c r="AE599" s="79"/>
      <c r="AF599" s="79"/>
      <c r="AG599" s="79"/>
      <c r="AH599" s="79"/>
      <c r="AI599" s="79"/>
      <c r="AJ599" s="79"/>
      <c r="AK599" s="79"/>
      <c r="AL599" s="79"/>
      <c r="AM599" s="79"/>
      <c r="AN599" s="79"/>
      <c r="AO599" s="79"/>
      <c r="AP599" s="79"/>
      <c r="AQ599" s="79"/>
      <c r="AR599" s="79"/>
      <c r="AS599" s="79"/>
      <c r="AT599" s="79"/>
      <c r="AU599" s="79"/>
      <c r="AV599" s="79"/>
      <c r="AW599" s="79"/>
      <c r="AX599" s="79"/>
      <c r="AY599" s="79"/>
      <c r="AZ599" s="79"/>
      <c r="BA599" s="79"/>
      <c r="BB599" s="79"/>
      <c r="BC599" s="79"/>
      <c r="BD599" s="79"/>
      <c r="BE599" s="79"/>
      <c r="BF599" s="79"/>
      <c r="BG599" s="79"/>
      <c r="BH599" s="79"/>
      <c r="BI599" s="79"/>
      <c r="BJ599" s="79"/>
      <c r="BK599" s="79"/>
      <c r="BL599" s="79"/>
      <c r="BM599" s="79"/>
      <c r="BN599" s="79"/>
      <c r="BO599" s="79"/>
      <c r="BP599" s="79"/>
      <c r="BQ599" s="79"/>
      <c r="BR599" s="79"/>
      <c r="BS599" s="79"/>
      <c r="BT599" s="79"/>
      <c r="BU599" s="79"/>
      <c r="BV599" s="79"/>
      <c r="BW599" s="79"/>
      <c r="BX599" s="79"/>
      <c r="BY599" s="79"/>
      <c r="BZ599" s="79"/>
      <c r="CA599" s="79"/>
      <c r="CB599" s="79"/>
      <c r="CC599" s="79"/>
      <c r="CD599" s="79"/>
      <c r="CE599" s="79"/>
      <c r="CF599" s="79"/>
      <c r="CG599" s="79"/>
      <c r="CH599" s="79"/>
      <c r="CI599" s="79"/>
      <c r="CJ599" s="79"/>
      <c r="CK599" s="79"/>
      <c r="CL599" s="79"/>
      <c r="CM599" s="79"/>
      <c r="CN599" s="79"/>
      <c r="CO599" s="79"/>
      <c r="CP599" s="79"/>
      <c r="CQ599" s="79"/>
      <c r="CR599" s="79"/>
      <c r="CS599" s="79"/>
      <c r="CT599" s="79"/>
      <c r="CU599" s="79"/>
      <c r="CV599" s="79"/>
      <c r="CW599" s="79"/>
      <c r="CX599" s="79"/>
      <c r="CY599" s="79"/>
      <c r="CZ599" s="79"/>
      <c r="DA599" s="79"/>
      <c r="DB599" s="79"/>
      <c r="DC599" s="79"/>
      <c r="DD599" s="79"/>
      <c r="DE599" s="79"/>
      <c r="DF599" s="79"/>
      <c r="DG599" s="79"/>
      <c r="DH599" s="79"/>
      <c r="DI599" s="79"/>
      <c r="DJ599" s="79"/>
      <c r="DK599" s="79"/>
      <c r="DL599" s="79"/>
      <c r="DM599" s="79"/>
      <c r="DN599" s="79"/>
      <c r="DO599" s="79"/>
      <c r="DP599" s="79"/>
      <c r="DQ599" s="79"/>
      <c r="DR599" s="79"/>
      <c r="DS599" s="79"/>
      <c r="DT599" s="79"/>
      <c r="DU599" s="79"/>
      <c r="DV599" s="79"/>
      <c r="DW599" s="79"/>
      <c r="DX599" s="79"/>
      <c r="DY599" s="79"/>
      <c r="DZ599" s="79"/>
      <c r="EA599" s="79"/>
      <c r="EB599" s="79"/>
      <c r="EC599" s="79"/>
      <c r="ED599" s="79"/>
      <c r="EE599" s="79"/>
      <c r="EF599" s="79"/>
      <c r="EG599" s="79"/>
      <c r="EH599" s="79"/>
      <c r="EI599" s="79"/>
      <c r="EJ599" s="79"/>
      <c r="EK599" s="79"/>
      <c r="EL599" s="79"/>
      <c r="EM599" s="79"/>
      <c r="EN599" s="79"/>
      <c r="EO599" s="79"/>
      <c r="EP599" s="79"/>
      <c r="EQ599" s="79"/>
      <c r="ER599" s="79"/>
      <c r="ES599" s="79"/>
      <c r="ET599" s="79"/>
      <c r="EU599" s="79"/>
      <c r="EV599" s="79"/>
      <c r="EW599" s="79"/>
      <c r="EX599" s="79"/>
      <c r="EY599" s="79"/>
      <c r="EZ599" s="79"/>
      <c r="FA599" s="79"/>
      <c r="FB599" s="79"/>
      <c r="FC599" s="79"/>
      <c r="FD599" s="79"/>
      <c r="FE599" s="79"/>
      <c r="FF599" s="79"/>
      <c r="FG599" s="79"/>
      <c r="FH599" s="79"/>
      <c r="FI599" s="79"/>
      <c r="FJ599" s="79"/>
      <c r="FK599" s="79"/>
      <c r="FL599" s="79"/>
      <c r="FM599" s="79"/>
      <c r="FN599" s="79"/>
      <c r="FO599" s="79"/>
      <c r="FP599" s="79"/>
      <c r="FQ599" s="79"/>
      <c r="FR599" s="79"/>
      <c r="FS599" s="79"/>
      <c r="FT599" s="79"/>
      <c r="FU599" s="79"/>
      <c r="FV599" s="79"/>
      <c r="FW599" s="79"/>
      <c r="FX599" s="79"/>
      <c r="FY599" s="79"/>
      <c r="FZ599" s="79"/>
      <c r="GA599" s="79"/>
      <c r="GB599" s="79"/>
      <c r="GC599" s="79"/>
      <c r="GD599" s="79"/>
      <c r="GE599" s="79"/>
      <c r="GF599" s="79"/>
      <c r="GG599" s="79"/>
      <c r="GH599" s="79"/>
      <c r="GI599" s="79"/>
      <c r="GJ599" s="79"/>
      <c r="GK599" s="79"/>
      <c r="GL599" s="79"/>
      <c r="GM599" s="79"/>
      <c r="GN599" s="79"/>
      <c r="GO599" s="79"/>
      <c r="GP599" s="79"/>
      <c r="GQ599" s="79"/>
      <c r="GR599" s="79"/>
      <c r="GS599" s="79"/>
      <c r="GT599" s="79"/>
      <c r="GU599" s="79"/>
      <c r="GV599" s="79"/>
      <c r="GW599" s="79"/>
      <c r="GX599" s="79"/>
      <c r="GY599" s="79"/>
      <c r="GZ599" s="79"/>
      <c r="HA599" s="79"/>
      <c r="HB599" s="79"/>
      <c r="HC599" s="79"/>
      <c r="HD599" s="79"/>
      <c r="HE599" s="79"/>
      <c r="HF599" s="79"/>
      <c r="HG599" s="79"/>
      <c r="HH599" s="79"/>
      <c r="HI599" s="79"/>
      <c r="HJ599" s="79"/>
      <c r="HK599" s="79"/>
      <c r="HL599" s="79"/>
      <c r="HM599" s="79"/>
      <c r="HN599" s="79"/>
      <c r="HO599" s="79"/>
      <c r="HP599" s="79"/>
    </row>
    <row r="600" spans="1:224" hidden="1" x14ac:dyDescent="0.25">
      <c r="A600" s="50" t="s">
        <v>117</v>
      </c>
      <c r="B600" s="51"/>
      <c r="C600" s="52"/>
      <c r="D600" s="55" t="s">
        <v>366</v>
      </c>
      <c r="E600" s="52"/>
      <c r="F600" s="78"/>
      <c r="G600" s="239"/>
      <c r="H600" s="47"/>
      <c r="I600" s="239"/>
      <c r="J600" s="47"/>
      <c r="K600" s="239"/>
      <c r="L600" s="47"/>
      <c r="M600" s="48"/>
      <c r="N600" s="47"/>
      <c r="O600" s="47">
        <v>0</v>
      </c>
      <c r="P600" s="49">
        <v>0</v>
      </c>
      <c r="Q600" s="303"/>
      <c r="R600" s="79"/>
      <c r="S600" s="79"/>
      <c r="T600" s="79"/>
      <c r="U600" s="79"/>
      <c r="V600" s="79"/>
      <c r="W600" s="79"/>
      <c r="X600" s="79"/>
      <c r="Y600" s="79"/>
      <c r="Z600" s="79"/>
      <c r="AA600" s="79"/>
      <c r="AB600" s="79"/>
      <c r="AC600" s="79"/>
      <c r="AD600" s="79"/>
      <c r="AE600" s="79"/>
      <c r="AF600" s="79"/>
      <c r="AG600" s="79"/>
      <c r="AH600" s="79"/>
      <c r="AI600" s="79"/>
      <c r="AJ600" s="79"/>
      <c r="AK600" s="79"/>
      <c r="AL600" s="79"/>
      <c r="AM600" s="79"/>
      <c r="AN600" s="79"/>
      <c r="AO600" s="79"/>
      <c r="AP600" s="79"/>
      <c r="AQ600" s="79"/>
      <c r="AR600" s="79"/>
      <c r="AS600" s="79"/>
      <c r="AT600" s="79"/>
      <c r="AU600" s="79"/>
      <c r="AV600" s="79"/>
      <c r="AW600" s="79"/>
      <c r="AX600" s="79"/>
      <c r="AY600" s="79"/>
      <c r="AZ600" s="79"/>
      <c r="BA600" s="79"/>
      <c r="BB600" s="79"/>
      <c r="BC600" s="79"/>
      <c r="BD600" s="79"/>
      <c r="BE600" s="79"/>
      <c r="BF600" s="79"/>
      <c r="BG600" s="79"/>
      <c r="BH600" s="79"/>
      <c r="BI600" s="79"/>
      <c r="BJ600" s="79"/>
      <c r="BK600" s="79"/>
      <c r="BL600" s="79"/>
      <c r="BM600" s="79"/>
      <c r="BN600" s="79"/>
      <c r="BO600" s="79"/>
      <c r="BP600" s="79"/>
      <c r="BQ600" s="79"/>
      <c r="BR600" s="79"/>
      <c r="BS600" s="79"/>
      <c r="BT600" s="79"/>
      <c r="BU600" s="79"/>
      <c r="BV600" s="79"/>
      <c r="BW600" s="79"/>
      <c r="BX600" s="79"/>
      <c r="BY600" s="79"/>
      <c r="BZ600" s="79"/>
      <c r="CA600" s="79"/>
      <c r="CB600" s="79"/>
      <c r="CC600" s="79"/>
      <c r="CD600" s="79"/>
      <c r="CE600" s="79"/>
      <c r="CF600" s="79"/>
      <c r="CG600" s="79"/>
      <c r="CH600" s="79"/>
      <c r="CI600" s="79"/>
      <c r="CJ600" s="79"/>
      <c r="CK600" s="79"/>
      <c r="CL600" s="79"/>
      <c r="CM600" s="79"/>
      <c r="CN600" s="79"/>
      <c r="CO600" s="79"/>
      <c r="CP600" s="79"/>
      <c r="CQ600" s="79"/>
      <c r="CR600" s="79"/>
      <c r="CS600" s="79"/>
      <c r="CT600" s="79"/>
      <c r="CU600" s="79"/>
      <c r="CV600" s="79"/>
      <c r="CW600" s="79"/>
      <c r="CX600" s="79"/>
      <c r="CY600" s="79"/>
      <c r="CZ600" s="79"/>
      <c r="DA600" s="79"/>
      <c r="DB600" s="79"/>
      <c r="DC600" s="79"/>
      <c r="DD600" s="79"/>
      <c r="DE600" s="79"/>
      <c r="DF600" s="79"/>
      <c r="DG600" s="79"/>
      <c r="DH600" s="79"/>
      <c r="DI600" s="79"/>
      <c r="DJ600" s="79"/>
      <c r="DK600" s="79"/>
      <c r="DL600" s="79"/>
      <c r="DM600" s="79"/>
      <c r="DN600" s="79"/>
      <c r="DO600" s="79"/>
      <c r="DP600" s="79"/>
      <c r="DQ600" s="79"/>
      <c r="DR600" s="79"/>
      <c r="DS600" s="79"/>
      <c r="DT600" s="79"/>
      <c r="DU600" s="79"/>
      <c r="DV600" s="79"/>
      <c r="DW600" s="79"/>
      <c r="DX600" s="79"/>
      <c r="DY600" s="79"/>
      <c r="DZ600" s="79"/>
      <c r="EA600" s="79"/>
      <c r="EB600" s="79"/>
      <c r="EC600" s="79"/>
      <c r="ED600" s="79"/>
      <c r="EE600" s="79"/>
      <c r="EF600" s="79"/>
      <c r="EG600" s="79"/>
      <c r="EH600" s="79"/>
      <c r="EI600" s="79"/>
      <c r="EJ600" s="79"/>
      <c r="EK600" s="79"/>
      <c r="EL600" s="79"/>
      <c r="EM600" s="79"/>
      <c r="EN600" s="79"/>
      <c r="EO600" s="79"/>
      <c r="EP600" s="79"/>
      <c r="EQ600" s="79"/>
      <c r="ER600" s="79"/>
      <c r="ES600" s="79"/>
      <c r="ET600" s="79"/>
      <c r="EU600" s="79"/>
      <c r="EV600" s="79"/>
      <c r="EW600" s="79"/>
      <c r="EX600" s="79"/>
      <c r="EY600" s="79"/>
      <c r="EZ600" s="79"/>
      <c r="FA600" s="79"/>
      <c r="FB600" s="79"/>
      <c r="FC600" s="79"/>
      <c r="FD600" s="79"/>
      <c r="FE600" s="79"/>
      <c r="FF600" s="79"/>
      <c r="FG600" s="79"/>
      <c r="FH600" s="79"/>
      <c r="FI600" s="79"/>
      <c r="FJ600" s="79"/>
      <c r="FK600" s="79"/>
      <c r="FL600" s="79"/>
      <c r="FM600" s="79"/>
      <c r="FN600" s="79"/>
      <c r="FO600" s="79"/>
      <c r="FP600" s="79"/>
      <c r="FQ600" s="79"/>
      <c r="FR600" s="79"/>
      <c r="FS600" s="79"/>
      <c r="FT600" s="79"/>
      <c r="FU600" s="79"/>
      <c r="FV600" s="79"/>
      <c r="FW600" s="79"/>
      <c r="FX600" s="79"/>
      <c r="FY600" s="79"/>
      <c r="FZ600" s="79"/>
      <c r="GA600" s="79"/>
      <c r="GB600" s="79"/>
      <c r="GC600" s="79"/>
      <c r="GD600" s="79"/>
      <c r="GE600" s="79"/>
      <c r="GF600" s="79"/>
      <c r="GG600" s="79"/>
      <c r="GH600" s="79"/>
      <c r="GI600" s="79"/>
      <c r="GJ600" s="79"/>
      <c r="GK600" s="79"/>
      <c r="GL600" s="79"/>
      <c r="GM600" s="79"/>
      <c r="GN600" s="79"/>
      <c r="GO600" s="79"/>
      <c r="GP600" s="79"/>
      <c r="GQ600" s="79"/>
      <c r="GR600" s="79"/>
      <c r="GS600" s="79"/>
      <c r="GT600" s="79"/>
      <c r="GU600" s="79"/>
      <c r="GV600" s="79"/>
      <c r="GW600" s="79"/>
      <c r="GX600" s="79"/>
      <c r="GY600" s="79"/>
      <c r="GZ600" s="79"/>
      <c r="HA600" s="79"/>
      <c r="HB600" s="79"/>
      <c r="HC600" s="79"/>
      <c r="HD600" s="79"/>
      <c r="HE600" s="79"/>
      <c r="HF600" s="79"/>
      <c r="HG600" s="79"/>
      <c r="HH600" s="79"/>
      <c r="HI600" s="79"/>
      <c r="HJ600" s="79"/>
      <c r="HK600" s="79"/>
      <c r="HL600" s="79"/>
      <c r="HM600" s="79"/>
      <c r="HN600" s="79"/>
      <c r="HO600" s="79"/>
      <c r="HP600" s="79"/>
    </row>
    <row r="601" spans="1:224" hidden="1" x14ac:dyDescent="0.25">
      <c r="A601" s="50" t="s">
        <v>371</v>
      </c>
      <c r="B601" s="51"/>
      <c r="C601" s="267"/>
      <c r="D601" s="55" t="s">
        <v>113</v>
      </c>
      <c r="E601" s="52"/>
      <c r="F601" s="78"/>
      <c r="G601" s="239"/>
      <c r="H601" s="47"/>
      <c r="I601" s="239"/>
      <c r="J601" s="47"/>
      <c r="K601" s="239"/>
      <c r="L601" s="47"/>
      <c r="M601" s="48"/>
      <c r="N601" s="47"/>
      <c r="O601" s="47">
        <v>0</v>
      </c>
      <c r="P601" s="49">
        <v>0</v>
      </c>
      <c r="Q601" s="303"/>
      <c r="R601" s="79"/>
      <c r="S601" s="79"/>
      <c r="T601" s="79"/>
      <c r="U601" s="79"/>
      <c r="V601" s="79"/>
      <c r="W601" s="79"/>
      <c r="X601" s="79"/>
      <c r="Y601" s="79"/>
      <c r="Z601" s="79"/>
      <c r="AA601" s="79"/>
      <c r="AB601" s="79"/>
      <c r="AC601" s="79"/>
      <c r="AD601" s="79"/>
      <c r="AE601" s="79"/>
      <c r="AF601" s="79"/>
      <c r="AG601" s="79"/>
      <c r="AH601" s="79"/>
      <c r="AI601" s="79"/>
      <c r="AJ601" s="79"/>
      <c r="AK601" s="79"/>
      <c r="AL601" s="79"/>
      <c r="AM601" s="79"/>
      <c r="AN601" s="79"/>
      <c r="AO601" s="79"/>
      <c r="AP601" s="79"/>
      <c r="AQ601" s="79"/>
      <c r="AR601" s="79"/>
      <c r="AS601" s="79"/>
      <c r="AT601" s="79"/>
      <c r="AU601" s="79"/>
      <c r="AV601" s="79"/>
      <c r="AW601" s="79"/>
      <c r="AX601" s="79"/>
      <c r="AY601" s="79"/>
      <c r="AZ601" s="79"/>
      <c r="BA601" s="79"/>
      <c r="BB601" s="79"/>
      <c r="BC601" s="79"/>
      <c r="BD601" s="79"/>
      <c r="BE601" s="79"/>
      <c r="BF601" s="79"/>
      <c r="BG601" s="79"/>
      <c r="BH601" s="79"/>
      <c r="BI601" s="79"/>
      <c r="BJ601" s="79"/>
      <c r="BK601" s="79"/>
      <c r="BL601" s="79"/>
      <c r="BM601" s="79"/>
      <c r="BN601" s="79"/>
      <c r="BO601" s="79"/>
      <c r="BP601" s="79"/>
      <c r="BQ601" s="79"/>
      <c r="BR601" s="79"/>
      <c r="BS601" s="79"/>
      <c r="BT601" s="79"/>
      <c r="BU601" s="79"/>
      <c r="BV601" s="79"/>
      <c r="BW601" s="79"/>
      <c r="BX601" s="79"/>
      <c r="BY601" s="79"/>
      <c r="BZ601" s="79"/>
      <c r="CA601" s="79"/>
      <c r="CB601" s="79"/>
      <c r="CC601" s="79"/>
      <c r="CD601" s="79"/>
      <c r="CE601" s="79"/>
      <c r="CF601" s="79"/>
      <c r="CG601" s="79"/>
      <c r="CH601" s="79"/>
      <c r="CI601" s="79"/>
      <c r="CJ601" s="79"/>
      <c r="CK601" s="79"/>
      <c r="CL601" s="79"/>
      <c r="CM601" s="79"/>
      <c r="CN601" s="79"/>
      <c r="CO601" s="79"/>
      <c r="CP601" s="79"/>
      <c r="CQ601" s="79"/>
      <c r="CR601" s="79"/>
      <c r="CS601" s="79"/>
      <c r="CT601" s="79"/>
      <c r="CU601" s="79"/>
      <c r="CV601" s="79"/>
      <c r="CW601" s="79"/>
      <c r="CX601" s="79"/>
      <c r="CY601" s="79"/>
      <c r="CZ601" s="79"/>
      <c r="DA601" s="79"/>
      <c r="DB601" s="79"/>
      <c r="DC601" s="79"/>
      <c r="DD601" s="79"/>
      <c r="DE601" s="79"/>
      <c r="DF601" s="79"/>
      <c r="DG601" s="79"/>
      <c r="DH601" s="79"/>
      <c r="DI601" s="79"/>
      <c r="DJ601" s="79"/>
      <c r="DK601" s="79"/>
      <c r="DL601" s="79"/>
      <c r="DM601" s="79"/>
      <c r="DN601" s="79"/>
      <c r="DO601" s="79"/>
      <c r="DP601" s="79"/>
      <c r="DQ601" s="79"/>
      <c r="DR601" s="79"/>
      <c r="DS601" s="79"/>
      <c r="DT601" s="79"/>
      <c r="DU601" s="79"/>
      <c r="DV601" s="79"/>
      <c r="DW601" s="79"/>
      <c r="DX601" s="79"/>
      <c r="DY601" s="79"/>
      <c r="DZ601" s="79"/>
      <c r="EA601" s="79"/>
      <c r="EB601" s="79"/>
      <c r="EC601" s="79"/>
      <c r="ED601" s="79"/>
      <c r="EE601" s="79"/>
      <c r="EF601" s="79"/>
      <c r="EG601" s="79"/>
      <c r="EH601" s="79"/>
      <c r="EI601" s="79"/>
      <c r="EJ601" s="79"/>
      <c r="EK601" s="79"/>
      <c r="EL601" s="79"/>
      <c r="EM601" s="79"/>
      <c r="EN601" s="79"/>
      <c r="EO601" s="79"/>
      <c r="EP601" s="79"/>
      <c r="EQ601" s="79"/>
      <c r="ER601" s="79"/>
      <c r="ES601" s="79"/>
      <c r="ET601" s="79"/>
      <c r="EU601" s="79"/>
      <c r="EV601" s="79"/>
      <c r="EW601" s="79"/>
      <c r="EX601" s="79"/>
      <c r="EY601" s="79"/>
      <c r="EZ601" s="79"/>
      <c r="FA601" s="79"/>
      <c r="FB601" s="79"/>
      <c r="FC601" s="79"/>
      <c r="FD601" s="79"/>
      <c r="FE601" s="79"/>
      <c r="FF601" s="79"/>
      <c r="FG601" s="79"/>
      <c r="FH601" s="79"/>
      <c r="FI601" s="79"/>
      <c r="FJ601" s="79"/>
      <c r="FK601" s="79"/>
      <c r="FL601" s="79"/>
      <c r="FM601" s="79"/>
      <c r="FN601" s="79"/>
      <c r="FO601" s="79"/>
      <c r="FP601" s="79"/>
      <c r="FQ601" s="79"/>
      <c r="FR601" s="79"/>
      <c r="FS601" s="79"/>
      <c r="FT601" s="79"/>
      <c r="FU601" s="79"/>
      <c r="FV601" s="79"/>
      <c r="FW601" s="79"/>
      <c r="FX601" s="79"/>
      <c r="FY601" s="79"/>
      <c r="FZ601" s="79"/>
      <c r="GA601" s="79"/>
      <c r="GB601" s="79"/>
      <c r="GC601" s="79"/>
      <c r="GD601" s="79"/>
      <c r="GE601" s="79"/>
      <c r="GF601" s="79"/>
      <c r="GG601" s="79"/>
      <c r="GH601" s="79"/>
      <c r="GI601" s="79"/>
      <c r="GJ601" s="79"/>
      <c r="GK601" s="79"/>
      <c r="GL601" s="79"/>
      <c r="GM601" s="79"/>
      <c r="GN601" s="79"/>
      <c r="GO601" s="79"/>
      <c r="GP601" s="79"/>
      <c r="GQ601" s="79"/>
      <c r="GR601" s="79"/>
      <c r="GS601" s="79"/>
      <c r="GT601" s="79"/>
      <c r="GU601" s="79"/>
      <c r="GV601" s="79"/>
      <c r="GW601" s="79"/>
      <c r="GX601" s="79"/>
      <c r="GY601" s="79"/>
      <c r="GZ601" s="79"/>
      <c r="HA601" s="79"/>
      <c r="HB601" s="79"/>
      <c r="HC601" s="79"/>
      <c r="HD601" s="79"/>
      <c r="HE601" s="79"/>
      <c r="HF601" s="79"/>
      <c r="HG601" s="79"/>
      <c r="HH601" s="79"/>
      <c r="HI601" s="79"/>
      <c r="HJ601" s="79"/>
      <c r="HK601" s="79"/>
      <c r="HL601" s="79"/>
      <c r="HM601" s="79"/>
      <c r="HN601" s="79"/>
      <c r="HO601" s="79"/>
      <c r="HP601" s="79"/>
    </row>
    <row r="602" spans="1:224" hidden="1" x14ac:dyDescent="0.25">
      <c r="A602" s="50" t="s">
        <v>375</v>
      </c>
      <c r="B602" s="51"/>
      <c r="C602" s="267"/>
      <c r="D602" s="55" t="s">
        <v>611</v>
      </c>
      <c r="E602" s="52"/>
      <c r="F602" s="78"/>
      <c r="G602" s="239"/>
      <c r="H602" s="47"/>
      <c r="I602" s="239"/>
      <c r="J602" s="47"/>
      <c r="K602" s="239"/>
      <c r="L602" s="47"/>
      <c r="M602" s="48"/>
      <c r="N602" s="47"/>
      <c r="O602" s="47">
        <v>0</v>
      </c>
      <c r="P602" s="49">
        <v>0</v>
      </c>
      <c r="Q602" s="303"/>
      <c r="R602" s="79"/>
      <c r="S602" s="79"/>
      <c r="T602" s="79"/>
      <c r="U602" s="79"/>
      <c r="V602" s="79"/>
      <c r="W602" s="79"/>
      <c r="X602" s="79"/>
      <c r="Y602" s="79"/>
      <c r="Z602" s="79"/>
      <c r="AA602" s="79"/>
      <c r="AB602" s="79"/>
      <c r="AC602" s="79"/>
      <c r="AD602" s="79"/>
      <c r="AE602" s="79"/>
      <c r="AF602" s="79"/>
      <c r="AG602" s="79"/>
      <c r="AH602" s="79"/>
      <c r="AI602" s="79"/>
      <c r="AJ602" s="79"/>
      <c r="AK602" s="79"/>
      <c r="AL602" s="79"/>
      <c r="AM602" s="79"/>
      <c r="AN602" s="79"/>
      <c r="AO602" s="79"/>
      <c r="AP602" s="79"/>
      <c r="AQ602" s="79"/>
      <c r="AR602" s="79"/>
      <c r="AS602" s="79"/>
      <c r="AT602" s="79"/>
      <c r="AU602" s="79"/>
      <c r="AV602" s="79"/>
      <c r="AW602" s="79"/>
      <c r="AX602" s="79"/>
      <c r="AY602" s="79"/>
      <c r="AZ602" s="79"/>
      <c r="BA602" s="79"/>
      <c r="BB602" s="79"/>
      <c r="BC602" s="79"/>
      <c r="BD602" s="79"/>
      <c r="BE602" s="79"/>
      <c r="BF602" s="79"/>
      <c r="BG602" s="79"/>
      <c r="BH602" s="79"/>
      <c r="BI602" s="79"/>
      <c r="BJ602" s="79"/>
      <c r="BK602" s="79"/>
      <c r="BL602" s="79"/>
      <c r="BM602" s="79"/>
      <c r="BN602" s="79"/>
      <c r="BO602" s="79"/>
      <c r="BP602" s="79"/>
      <c r="BQ602" s="79"/>
      <c r="BR602" s="79"/>
      <c r="BS602" s="79"/>
      <c r="BT602" s="79"/>
      <c r="BU602" s="79"/>
      <c r="BV602" s="79"/>
      <c r="BW602" s="79"/>
      <c r="BX602" s="79"/>
      <c r="BY602" s="79"/>
      <c r="BZ602" s="79"/>
      <c r="CA602" s="79"/>
      <c r="CB602" s="79"/>
      <c r="CC602" s="79"/>
      <c r="CD602" s="79"/>
      <c r="CE602" s="79"/>
      <c r="CF602" s="79"/>
      <c r="CG602" s="79"/>
      <c r="CH602" s="79"/>
      <c r="CI602" s="79"/>
      <c r="CJ602" s="79"/>
      <c r="CK602" s="79"/>
      <c r="CL602" s="79"/>
      <c r="CM602" s="79"/>
      <c r="CN602" s="79"/>
      <c r="CO602" s="79"/>
      <c r="CP602" s="79"/>
      <c r="CQ602" s="79"/>
      <c r="CR602" s="79"/>
      <c r="CS602" s="79"/>
      <c r="CT602" s="79"/>
      <c r="CU602" s="79"/>
      <c r="CV602" s="79"/>
      <c r="CW602" s="79"/>
      <c r="CX602" s="79"/>
      <c r="CY602" s="79"/>
      <c r="CZ602" s="79"/>
      <c r="DA602" s="79"/>
      <c r="DB602" s="79"/>
      <c r="DC602" s="79"/>
      <c r="DD602" s="79"/>
      <c r="DE602" s="79"/>
      <c r="DF602" s="79"/>
      <c r="DG602" s="79"/>
      <c r="DH602" s="79"/>
      <c r="DI602" s="79"/>
      <c r="DJ602" s="79"/>
      <c r="DK602" s="79"/>
      <c r="DL602" s="79"/>
      <c r="DM602" s="79"/>
      <c r="DN602" s="79"/>
      <c r="DO602" s="79"/>
      <c r="DP602" s="79"/>
      <c r="DQ602" s="79"/>
      <c r="DR602" s="79"/>
      <c r="DS602" s="79"/>
      <c r="DT602" s="79"/>
      <c r="DU602" s="79"/>
      <c r="DV602" s="79"/>
      <c r="DW602" s="79"/>
      <c r="DX602" s="79"/>
      <c r="DY602" s="79"/>
      <c r="DZ602" s="79"/>
      <c r="EA602" s="79"/>
      <c r="EB602" s="79"/>
      <c r="EC602" s="79"/>
      <c r="ED602" s="79"/>
      <c r="EE602" s="79"/>
      <c r="EF602" s="79"/>
      <c r="EG602" s="79"/>
      <c r="EH602" s="79"/>
      <c r="EI602" s="79"/>
      <c r="EJ602" s="79"/>
      <c r="EK602" s="79"/>
      <c r="EL602" s="79"/>
      <c r="EM602" s="79"/>
      <c r="EN602" s="79"/>
      <c r="EO602" s="79"/>
      <c r="EP602" s="79"/>
      <c r="EQ602" s="79"/>
      <c r="ER602" s="79"/>
      <c r="ES602" s="79"/>
      <c r="ET602" s="79"/>
      <c r="EU602" s="79"/>
      <c r="EV602" s="79"/>
      <c r="EW602" s="79"/>
      <c r="EX602" s="79"/>
      <c r="EY602" s="79"/>
      <c r="EZ602" s="79"/>
      <c r="FA602" s="79"/>
      <c r="FB602" s="79"/>
      <c r="FC602" s="79"/>
      <c r="FD602" s="79"/>
      <c r="FE602" s="79"/>
      <c r="FF602" s="79"/>
      <c r="FG602" s="79"/>
      <c r="FH602" s="79"/>
      <c r="FI602" s="79"/>
      <c r="FJ602" s="79"/>
      <c r="FK602" s="79"/>
      <c r="FL602" s="79"/>
      <c r="FM602" s="79"/>
      <c r="FN602" s="79"/>
      <c r="FO602" s="79"/>
      <c r="FP602" s="79"/>
      <c r="FQ602" s="79"/>
      <c r="FR602" s="79"/>
      <c r="FS602" s="79"/>
      <c r="FT602" s="79"/>
      <c r="FU602" s="79"/>
      <c r="FV602" s="79"/>
      <c r="FW602" s="79"/>
      <c r="FX602" s="79"/>
      <c r="FY602" s="79"/>
      <c r="FZ602" s="79"/>
      <c r="GA602" s="79"/>
      <c r="GB602" s="79"/>
      <c r="GC602" s="79"/>
      <c r="GD602" s="79"/>
      <c r="GE602" s="79"/>
      <c r="GF602" s="79"/>
      <c r="GG602" s="79"/>
      <c r="GH602" s="79"/>
      <c r="GI602" s="79"/>
      <c r="GJ602" s="79"/>
      <c r="GK602" s="79"/>
      <c r="GL602" s="79"/>
      <c r="GM602" s="79"/>
      <c r="GN602" s="79"/>
      <c r="GO602" s="79"/>
      <c r="GP602" s="79"/>
      <c r="GQ602" s="79"/>
      <c r="GR602" s="79"/>
      <c r="GS602" s="79"/>
      <c r="GT602" s="79"/>
      <c r="GU602" s="79"/>
      <c r="GV602" s="79"/>
      <c r="GW602" s="79"/>
      <c r="GX602" s="79"/>
      <c r="GY602" s="79"/>
      <c r="GZ602" s="79"/>
      <c r="HA602" s="79"/>
      <c r="HB602" s="79"/>
      <c r="HC602" s="79"/>
      <c r="HD602" s="79"/>
      <c r="HE602" s="79"/>
      <c r="HF602" s="79"/>
      <c r="HG602" s="79"/>
      <c r="HH602" s="79"/>
      <c r="HI602" s="79"/>
      <c r="HJ602" s="79"/>
      <c r="HK602" s="79"/>
      <c r="HL602" s="79"/>
      <c r="HM602" s="79"/>
      <c r="HN602" s="79"/>
      <c r="HO602" s="79"/>
      <c r="HP602" s="79"/>
    </row>
    <row r="603" spans="1:224" hidden="1" x14ac:dyDescent="0.25">
      <c r="A603" s="42" t="s">
        <v>381</v>
      </c>
      <c r="B603" s="43"/>
      <c r="C603" s="65"/>
      <c r="D603" s="55" t="s">
        <v>383</v>
      </c>
      <c r="E603" s="45"/>
      <c r="F603" s="46"/>
      <c r="G603" s="47"/>
      <c r="H603" s="47"/>
      <c r="I603" s="47"/>
      <c r="J603" s="47"/>
      <c r="K603" s="47"/>
      <c r="L603" s="47"/>
      <c r="M603" s="48"/>
      <c r="N603" s="47"/>
      <c r="O603" s="47">
        <v>0</v>
      </c>
      <c r="P603" s="49">
        <v>0</v>
      </c>
      <c r="Q603" s="303"/>
    </row>
    <row r="604" spans="1:224" hidden="1" x14ac:dyDescent="0.25">
      <c r="A604" s="50">
        <v>10</v>
      </c>
      <c r="B604" s="51"/>
      <c r="C604" s="267"/>
      <c r="D604" s="55" t="s">
        <v>384</v>
      </c>
      <c r="E604" s="45"/>
      <c r="F604" s="46"/>
      <c r="G604" s="47"/>
      <c r="H604" s="47"/>
      <c r="I604" s="47"/>
      <c r="J604" s="47"/>
      <c r="K604" s="47"/>
      <c r="L604" s="47"/>
      <c r="M604" s="48"/>
      <c r="N604" s="47"/>
      <c r="O604" s="47">
        <v>0</v>
      </c>
      <c r="P604" s="49">
        <v>0</v>
      </c>
      <c r="Q604" s="303"/>
    </row>
    <row r="605" spans="1:224" ht="15" hidden="1" x14ac:dyDescent="0.25">
      <c r="A605" s="50" t="s">
        <v>1943</v>
      </c>
      <c r="B605" s="43"/>
      <c r="C605" s="65"/>
      <c r="D605" s="279" t="s">
        <v>1924</v>
      </c>
      <c r="E605" s="45"/>
      <c r="F605" s="46"/>
      <c r="G605" s="47"/>
      <c r="H605" s="47"/>
      <c r="I605" s="47"/>
      <c r="J605" s="47"/>
      <c r="K605" s="47"/>
      <c r="L605" s="47"/>
      <c r="M605" s="48"/>
      <c r="N605" s="47"/>
      <c r="O605" s="47">
        <v>0</v>
      </c>
      <c r="P605" s="49">
        <v>0</v>
      </c>
      <c r="Q605" s="303"/>
    </row>
    <row r="606" spans="1:224" hidden="1" x14ac:dyDescent="0.25">
      <c r="A606" s="50" t="s">
        <v>125</v>
      </c>
      <c r="B606" s="43"/>
      <c r="C606" s="65"/>
      <c r="D606" s="55" t="s">
        <v>386</v>
      </c>
      <c r="E606" s="45"/>
      <c r="F606" s="46"/>
      <c r="G606" s="47"/>
      <c r="H606" s="47"/>
      <c r="I606" s="47"/>
      <c r="J606" s="47"/>
      <c r="K606" s="47"/>
      <c r="L606" s="47"/>
      <c r="M606" s="48"/>
      <c r="N606" s="47"/>
      <c r="O606" s="47">
        <v>0</v>
      </c>
      <c r="P606" s="49">
        <v>0</v>
      </c>
      <c r="Q606" s="303"/>
    </row>
    <row r="607" spans="1:224" hidden="1" x14ac:dyDescent="0.25">
      <c r="A607" s="50" t="s">
        <v>385</v>
      </c>
      <c r="B607" s="43"/>
      <c r="C607" s="65"/>
      <c r="D607" s="55" t="s">
        <v>391</v>
      </c>
      <c r="E607" s="45"/>
      <c r="F607" s="46"/>
      <c r="G607" s="47"/>
      <c r="H607" s="47"/>
      <c r="I607" s="47"/>
      <c r="J607" s="47"/>
      <c r="K607" s="47"/>
      <c r="L607" s="47"/>
      <c r="M607" s="48"/>
      <c r="N607" s="47"/>
      <c r="O607" s="47">
        <v>0</v>
      </c>
      <c r="P607" s="49">
        <v>0</v>
      </c>
      <c r="Q607" s="303"/>
    </row>
    <row r="608" spans="1:224" hidden="1" x14ac:dyDescent="0.25">
      <c r="A608" s="50">
        <v>11</v>
      </c>
      <c r="B608" s="51"/>
      <c r="C608" s="267"/>
      <c r="D608" s="55" t="s">
        <v>395</v>
      </c>
      <c r="E608" s="45"/>
      <c r="F608" s="46"/>
      <c r="G608" s="47"/>
      <c r="H608" s="47"/>
      <c r="I608" s="47"/>
      <c r="J608" s="47"/>
      <c r="K608" s="47"/>
      <c r="L608" s="47"/>
      <c r="M608" s="48"/>
      <c r="N608" s="47"/>
      <c r="O608" s="47">
        <v>0</v>
      </c>
      <c r="P608" s="49">
        <v>0</v>
      </c>
      <c r="Q608" s="303"/>
    </row>
    <row r="609" spans="1:224" hidden="1" x14ac:dyDescent="0.25">
      <c r="A609" s="50" t="s">
        <v>128</v>
      </c>
      <c r="B609" s="43"/>
      <c r="C609" s="65"/>
      <c r="D609" s="55" t="s">
        <v>396</v>
      </c>
      <c r="E609" s="45"/>
      <c r="F609" s="46"/>
      <c r="G609" s="47"/>
      <c r="H609" s="47"/>
      <c r="I609" s="47"/>
      <c r="J609" s="47"/>
      <c r="K609" s="47"/>
      <c r="L609" s="47"/>
      <c r="M609" s="48"/>
      <c r="N609" s="47"/>
      <c r="O609" s="47">
        <v>0</v>
      </c>
      <c r="P609" s="49">
        <v>0</v>
      </c>
      <c r="Q609" s="303"/>
    </row>
    <row r="610" spans="1:224" hidden="1" x14ac:dyDescent="0.25">
      <c r="A610" s="50" t="s">
        <v>129</v>
      </c>
      <c r="B610" s="43"/>
      <c r="C610" s="65"/>
      <c r="D610" s="55" t="s">
        <v>401</v>
      </c>
      <c r="E610" s="45"/>
      <c r="F610" s="46"/>
      <c r="G610" s="47"/>
      <c r="H610" s="47"/>
      <c r="I610" s="47"/>
      <c r="J610" s="47"/>
      <c r="K610" s="47"/>
      <c r="L610" s="47"/>
      <c r="M610" s="48"/>
      <c r="N610" s="47"/>
      <c r="O610" s="47">
        <v>0</v>
      </c>
      <c r="P610" s="49">
        <v>0</v>
      </c>
      <c r="Q610" s="303"/>
    </row>
    <row r="611" spans="1:224" hidden="1" x14ac:dyDescent="0.25">
      <c r="A611" s="50" t="s">
        <v>130</v>
      </c>
      <c r="B611" s="43"/>
      <c r="C611" s="65"/>
      <c r="D611" s="55" t="s">
        <v>406</v>
      </c>
      <c r="E611" s="45"/>
      <c r="F611" s="46"/>
      <c r="G611" s="47"/>
      <c r="H611" s="47"/>
      <c r="I611" s="47"/>
      <c r="J611" s="47"/>
      <c r="K611" s="47"/>
      <c r="L611" s="47"/>
      <c r="M611" s="48"/>
      <c r="N611" s="47"/>
      <c r="O611" s="47">
        <v>0</v>
      </c>
      <c r="P611" s="49">
        <v>0</v>
      </c>
      <c r="Q611" s="303"/>
    </row>
    <row r="612" spans="1:224" hidden="1" x14ac:dyDescent="0.25">
      <c r="A612" s="50" t="s">
        <v>131</v>
      </c>
      <c r="B612" s="43"/>
      <c r="C612" s="65"/>
      <c r="D612" s="55" t="s">
        <v>408</v>
      </c>
      <c r="E612" s="45"/>
      <c r="F612" s="46"/>
      <c r="G612" s="47"/>
      <c r="H612" s="47"/>
      <c r="I612" s="47"/>
      <c r="J612" s="47"/>
      <c r="K612" s="47"/>
      <c r="L612" s="47"/>
      <c r="M612" s="48"/>
      <c r="N612" s="47"/>
      <c r="O612" s="47">
        <v>0</v>
      </c>
      <c r="P612" s="49">
        <v>0</v>
      </c>
      <c r="Q612" s="303"/>
    </row>
    <row r="613" spans="1:224" hidden="1" x14ac:dyDescent="0.25">
      <c r="A613" s="50">
        <v>12</v>
      </c>
      <c r="B613" s="51"/>
      <c r="C613" s="267"/>
      <c r="D613" s="55" t="s">
        <v>411</v>
      </c>
      <c r="E613" s="45"/>
      <c r="F613" s="46"/>
      <c r="G613" s="47"/>
      <c r="H613" s="47"/>
      <c r="I613" s="47"/>
      <c r="J613" s="47"/>
      <c r="K613" s="47"/>
      <c r="L613" s="47"/>
      <c r="M613" s="48"/>
      <c r="N613" s="47"/>
      <c r="O613" s="47">
        <v>0</v>
      </c>
      <c r="P613" s="49">
        <v>0</v>
      </c>
      <c r="Q613" s="303"/>
    </row>
    <row r="614" spans="1:224" hidden="1" x14ac:dyDescent="0.25">
      <c r="A614" s="50" t="s">
        <v>133</v>
      </c>
      <c r="B614" s="43"/>
      <c r="C614" s="65"/>
      <c r="D614" s="55" t="s">
        <v>663</v>
      </c>
      <c r="E614" s="45"/>
      <c r="F614" s="46"/>
      <c r="G614" s="47"/>
      <c r="H614" s="47"/>
      <c r="I614" s="47"/>
      <c r="J614" s="47"/>
      <c r="K614" s="47"/>
      <c r="L614" s="47"/>
      <c r="M614" s="48"/>
      <c r="N614" s="47"/>
      <c r="O614" s="47">
        <v>0</v>
      </c>
      <c r="P614" s="49">
        <v>0</v>
      </c>
      <c r="Q614" s="303"/>
    </row>
    <row r="615" spans="1:224" ht="24" hidden="1" x14ac:dyDescent="0.25">
      <c r="A615" s="50" t="s">
        <v>134</v>
      </c>
      <c r="B615" s="43"/>
      <c r="C615" s="65"/>
      <c r="D615" s="55" t="s">
        <v>424</v>
      </c>
      <c r="E615" s="45"/>
      <c r="F615" s="46"/>
      <c r="G615" s="47"/>
      <c r="H615" s="47"/>
      <c r="I615" s="47"/>
      <c r="J615" s="47"/>
      <c r="K615" s="47"/>
      <c r="L615" s="47"/>
      <c r="M615" s="48"/>
      <c r="N615" s="47"/>
      <c r="O615" s="47">
        <v>0</v>
      </c>
      <c r="P615" s="49">
        <v>0</v>
      </c>
      <c r="Q615" s="303"/>
    </row>
    <row r="616" spans="1:224" hidden="1" x14ac:dyDescent="0.25">
      <c r="A616" s="50" t="s">
        <v>135</v>
      </c>
      <c r="B616" s="43"/>
      <c r="C616" s="65"/>
      <c r="D616" s="55" t="s">
        <v>428</v>
      </c>
      <c r="E616" s="45"/>
      <c r="F616" s="46"/>
      <c r="G616" s="47"/>
      <c r="H616" s="47"/>
      <c r="I616" s="47"/>
      <c r="J616" s="47"/>
      <c r="K616" s="47"/>
      <c r="L616" s="47"/>
      <c r="M616" s="48"/>
      <c r="N616" s="47"/>
      <c r="O616" s="47">
        <v>0</v>
      </c>
      <c r="P616" s="49">
        <v>0</v>
      </c>
      <c r="Q616" s="303"/>
    </row>
    <row r="617" spans="1:224" hidden="1" x14ac:dyDescent="0.25">
      <c r="A617" s="50" t="s">
        <v>1009</v>
      </c>
      <c r="B617" s="43"/>
      <c r="C617" s="65"/>
      <c r="D617" s="55" t="s">
        <v>417</v>
      </c>
      <c r="E617" s="45"/>
      <c r="F617" s="82"/>
      <c r="G617" s="47"/>
      <c r="H617" s="47"/>
      <c r="I617" s="47"/>
      <c r="J617" s="47"/>
      <c r="K617" s="47"/>
      <c r="L617" s="47"/>
      <c r="M617" s="48"/>
      <c r="N617" s="47"/>
      <c r="O617" s="47">
        <v>0</v>
      </c>
      <c r="P617" s="49">
        <v>0</v>
      </c>
      <c r="Q617" s="303"/>
    </row>
    <row r="618" spans="1:224" hidden="1" x14ac:dyDescent="0.25">
      <c r="A618" s="50">
        <v>13</v>
      </c>
      <c r="B618" s="51"/>
      <c r="C618" s="267"/>
      <c r="D618" s="55" t="s">
        <v>118</v>
      </c>
      <c r="E618" s="45"/>
      <c r="F618" s="46"/>
      <c r="G618" s="47"/>
      <c r="H618" s="47"/>
      <c r="I618" s="47"/>
      <c r="J618" s="47"/>
      <c r="K618" s="47"/>
      <c r="L618" s="47"/>
      <c r="M618" s="48"/>
      <c r="N618" s="47"/>
      <c r="O618" s="47">
        <v>0</v>
      </c>
      <c r="P618" s="49">
        <v>0</v>
      </c>
      <c r="Q618" s="303"/>
    </row>
    <row r="619" spans="1:224" hidden="1" x14ac:dyDescent="0.25">
      <c r="A619" s="50" t="s">
        <v>136</v>
      </c>
      <c r="B619" s="43"/>
      <c r="C619" s="65"/>
      <c r="D619" s="55" t="s">
        <v>119</v>
      </c>
      <c r="E619" s="45"/>
      <c r="F619" s="46"/>
      <c r="G619" s="47"/>
      <c r="H619" s="47"/>
      <c r="I619" s="47"/>
      <c r="J619" s="47"/>
      <c r="K619" s="47"/>
      <c r="L619" s="47"/>
      <c r="M619" s="48"/>
      <c r="N619" s="47"/>
      <c r="O619" s="47">
        <v>0</v>
      </c>
      <c r="P619" s="49">
        <v>0</v>
      </c>
      <c r="Q619" s="303"/>
    </row>
    <row r="620" spans="1:224" hidden="1" x14ac:dyDescent="0.25">
      <c r="A620" s="50" t="s">
        <v>137</v>
      </c>
      <c r="B620" s="43"/>
      <c r="C620" s="65"/>
      <c r="D620" s="55" t="s">
        <v>126</v>
      </c>
      <c r="E620" s="45"/>
      <c r="F620" s="46"/>
      <c r="G620" s="47"/>
      <c r="H620" s="47"/>
      <c r="I620" s="47"/>
      <c r="J620" s="47"/>
      <c r="K620" s="47"/>
      <c r="L620" s="47"/>
      <c r="M620" s="48"/>
      <c r="N620" s="47"/>
      <c r="O620" s="47">
        <v>0</v>
      </c>
      <c r="P620" s="49">
        <v>0</v>
      </c>
      <c r="Q620" s="303"/>
    </row>
    <row r="621" spans="1:224" ht="24" hidden="1" x14ac:dyDescent="0.25">
      <c r="A621" s="50" t="s">
        <v>1818</v>
      </c>
      <c r="B621" s="43"/>
      <c r="C621" s="65"/>
      <c r="D621" s="55" t="s">
        <v>1819</v>
      </c>
      <c r="E621" s="45"/>
      <c r="F621" s="82"/>
      <c r="G621" s="47"/>
      <c r="H621" s="47"/>
      <c r="I621" s="47"/>
      <c r="J621" s="47"/>
      <c r="K621" s="47"/>
      <c r="L621" s="47"/>
      <c r="M621" s="48"/>
      <c r="N621" s="47"/>
      <c r="O621" s="47">
        <v>0</v>
      </c>
      <c r="P621" s="49">
        <v>0</v>
      </c>
      <c r="Q621" s="303"/>
      <c r="R621" s="171"/>
      <c r="U621" s="171"/>
    </row>
    <row r="622" spans="1:224" hidden="1" x14ac:dyDescent="0.25">
      <c r="A622" s="50">
        <v>14</v>
      </c>
      <c r="B622" s="51"/>
      <c r="C622" s="267"/>
      <c r="D622" s="55" t="s">
        <v>443</v>
      </c>
      <c r="E622" s="45"/>
      <c r="F622" s="46"/>
      <c r="G622" s="47"/>
      <c r="H622" s="47"/>
      <c r="I622" s="47"/>
      <c r="J622" s="47"/>
      <c r="K622" s="47"/>
      <c r="L622" s="47"/>
      <c r="M622" s="48"/>
      <c r="N622" s="47"/>
      <c r="O622" s="47">
        <v>0</v>
      </c>
      <c r="P622" s="49">
        <v>0</v>
      </c>
      <c r="Q622" s="303"/>
    </row>
    <row r="623" spans="1:224" hidden="1" x14ac:dyDescent="0.25">
      <c r="A623" s="50" t="s">
        <v>138</v>
      </c>
      <c r="B623" s="51"/>
      <c r="C623" s="267"/>
      <c r="D623" s="55" t="s">
        <v>444</v>
      </c>
      <c r="E623" s="52"/>
      <c r="F623" s="78"/>
      <c r="G623" s="239"/>
      <c r="H623" s="47"/>
      <c r="I623" s="239"/>
      <c r="J623" s="47"/>
      <c r="K623" s="239"/>
      <c r="L623" s="47"/>
      <c r="M623" s="48"/>
      <c r="N623" s="47"/>
      <c r="O623" s="47">
        <v>0</v>
      </c>
      <c r="P623" s="49">
        <v>0</v>
      </c>
      <c r="Q623" s="303"/>
      <c r="R623" s="79"/>
      <c r="S623" s="79"/>
      <c r="T623" s="79"/>
      <c r="U623" s="79"/>
      <c r="V623" s="79"/>
      <c r="W623" s="79"/>
      <c r="X623" s="79"/>
      <c r="Y623" s="79"/>
      <c r="Z623" s="79"/>
      <c r="AA623" s="79"/>
      <c r="AB623" s="79"/>
      <c r="AC623" s="79"/>
      <c r="AD623" s="79"/>
      <c r="AE623" s="79"/>
      <c r="AF623" s="79"/>
      <c r="AG623" s="79"/>
      <c r="AH623" s="79"/>
      <c r="AI623" s="79"/>
      <c r="AJ623" s="79"/>
      <c r="AK623" s="79"/>
      <c r="AL623" s="79"/>
      <c r="AM623" s="79"/>
      <c r="AN623" s="79"/>
      <c r="AO623" s="79"/>
      <c r="AP623" s="79"/>
      <c r="AQ623" s="79"/>
      <c r="AR623" s="79"/>
      <c r="AS623" s="79"/>
      <c r="AT623" s="79"/>
      <c r="AU623" s="79"/>
      <c r="AV623" s="79"/>
      <c r="AW623" s="79"/>
      <c r="AX623" s="79"/>
      <c r="AY623" s="79"/>
      <c r="AZ623" s="79"/>
      <c r="BA623" s="79"/>
      <c r="BB623" s="79"/>
      <c r="BC623" s="79"/>
      <c r="BD623" s="79"/>
      <c r="BE623" s="79"/>
      <c r="BF623" s="79"/>
      <c r="BG623" s="79"/>
      <c r="BH623" s="79"/>
      <c r="BI623" s="79"/>
      <c r="BJ623" s="79"/>
      <c r="BK623" s="79"/>
      <c r="BL623" s="79"/>
      <c r="BM623" s="79"/>
      <c r="BN623" s="79"/>
      <c r="BO623" s="79"/>
      <c r="BP623" s="79"/>
      <c r="BQ623" s="79"/>
      <c r="BR623" s="79"/>
      <c r="BS623" s="79"/>
      <c r="BT623" s="79"/>
      <c r="BU623" s="79"/>
      <c r="BV623" s="79"/>
      <c r="BW623" s="79"/>
      <c r="BX623" s="79"/>
      <c r="BY623" s="79"/>
      <c r="BZ623" s="79"/>
      <c r="CA623" s="79"/>
      <c r="CB623" s="79"/>
      <c r="CC623" s="79"/>
      <c r="CD623" s="79"/>
      <c r="CE623" s="79"/>
      <c r="CF623" s="79"/>
      <c r="CG623" s="79"/>
      <c r="CH623" s="79"/>
      <c r="CI623" s="79"/>
      <c r="CJ623" s="79"/>
      <c r="CK623" s="79"/>
      <c r="CL623" s="79"/>
      <c r="CM623" s="79"/>
      <c r="CN623" s="79"/>
      <c r="CO623" s="79"/>
      <c r="CP623" s="79"/>
      <c r="CQ623" s="79"/>
      <c r="CR623" s="79"/>
      <c r="CS623" s="79"/>
      <c r="CT623" s="79"/>
      <c r="CU623" s="79"/>
      <c r="CV623" s="79"/>
      <c r="CW623" s="79"/>
      <c r="CX623" s="79"/>
      <c r="CY623" s="79"/>
      <c r="CZ623" s="79"/>
      <c r="DA623" s="79"/>
      <c r="DB623" s="79"/>
      <c r="DC623" s="79"/>
      <c r="DD623" s="79"/>
      <c r="DE623" s="79"/>
      <c r="DF623" s="79"/>
      <c r="DG623" s="79"/>
      <c r="DH623" s="79"/>
      <c r="DI623" s="79"/>
      <c r="DJ623" s="79"/>
      <c r="DK623" s="79"/>
      <c r="DL623" s="79"/>
      <c r="DM623" s="79"/>
      <c r="DN623" s="79"/>
      <c r="DO623" s="79"/>
      <c r="DP623" s="79"/>
      <c r="DQ623" s="79"/>
      <c r="DR623" s="79"/>
      <c r="DS623" s="79"/>
      <c r="DT623" s="79"/>
      <c r="DU623" s="79"/>
      <c r="DV623" s="79"/>
      <c r="DW623" s="79"/>
      <c r="DX623" s="79"/>
      <c r="DY623" s="79"/>
      <c r="DZ623" s="79"/>
      <c r="EA623" s="79"/>
      <c r="EB623" s="79"/>
      <c r="EC623" s="79"/>
      <c r="ED623" s="79"/>
      <c r="EE623" s="79"/>
      <c r="EF623" s="79"/>
      <c r="EG623" s="79"/>
      <c r="EH623" s="79"/>
      <c r="EI623" s="79"/>
      <c r="EJ623" s="79"/>
      <c r="EK623" s="79"/>
      <c r="EL623" s="79"/>
      <c r="EM623" s="79"/>
      <c r="EN623" s="79"/>
      <c r="EO623" s="79"/>
      <c r="EP623" s="79"/>
      <c r="EQ623" s="79"/>
      <c r="ER623" s="79"/>
      <c r="ES623" s="79"/>
      <c r="ET623" s="79"/>
      <c r="EU623" s="79"/>
      <c r="EV623" s="79"/>
      <c r="EW623" s="79"/>
      <c r="EX623" s="79"/>
      <c r="EY623" s="79"/>
      <c r="EZ623" s="79"/>
      <c r="FA623" s="79"/>
      <c r="FB623" s="79"/>
      <c r="FC623" s="79"/>
      <c r="FD623" s="79"/>
      <c r="FE623" s="79"/>
      <c r="FF623" s="79"/>
      <c r="FG623" s="79"/>
      <c r="FH623" s="79"/>
      <c r="FI623" s="79"/>
      <c r="FJ623" s="79"/>
      <c r="FK623" s="79"/>
      <c r="FL623" s="79"/>
      <c r="FM623" s="79"/>
      <c r="FN623" s="79"/>
      <c r="FO623" s="79"/>
      <c r="FP623" s="79"/>
      <c r="FQ623" s="79"/>
      <c r="FR623" s="79"/>
      <c r="FS623" s="79"/>
      <c r="FT623" s="79"/>
      <c r="FU623" s="79"/>
      <c r="FV623" s="79"/>
      <c r="FW623" s="79"/>
      <c r="FX623" s="79"/>
      <c r="FY623" s="79"/>
      <c r="FZ623" s="79"/>
      <c r="GA623" s="79"/>
      <c r="GB623" s="79"/>
      <c r="GC623" s="79"/>
      <c r="GD623" s="79"/>
      <c r="GE623" s="79"/>
      <c r="GF623" s="79"/>
      <c r="GG623" s="79"/>
      <c r="GH623" s="79"/>
      <c r="GI623" s="79"/>
      <c r="GJ623" s="79"/>
      <c r="GK623" s="79"/>
      <c r="GL623" s="79"/>
      <c r="GM623" s="79"/>
      <c r="GN623" s="79"/>
      <c r="GO623" s="79"/>
      <c r="GP623" s="79"/>
      <c r="GQ623" s="79"/>
      <c r="GR623" s="79"/>
      <c r="GS623" s="79"/>
      <c r="GT623" s="79"/>
      <c r="GU623" s="79"/>
      <c r="GV623" s="79"/>
      <c r="GW623" s="79"/>
      <c r="GX623" s="79"/>
      <c r="GY623" s="79"/>
      <c r="GZ623" s="79"/>
      <c r="HA623" s="79"/>
      <c r="HB623" s="79"/>
      <c r="HC623" s="79"/>
      <c r="HD623" s="79"/>
      <c r="HE623" s="79"/>
      <c r="HF623" s="79"/>
      <c r="HG623" s="79"/>
      <c r="HH623" s="79"/>
      <c r="HI623" s="79"/>
      <c r="HJ623" s="79"/>
      <c r="HK623" s="79"/>
      <c r="HL623" s="79"/>
      <c r="HM623" s="79"/>
      <c r="HN623" s="79"/>
      <c r="HO623" s="79"/>
      <c r="HP623" s="79"/>
    </row>
    <row r="624" spans="1:224" hidden="1" x14ac:dyDescent="0.25">
      <c r="A624" s="50" t="s">
        <v>139</v>
      </c>
      <c r="B624" s="43"/>
      <c r="C624" s="65"/>
      <c r="D624" s="55" t="s">
        <v>453</v>
      </c>
      <c r="E624" s="45"/>
      <c r="F624" s="46"/>
      <c r="G624" s="47"/>
      <c r="H624" s="47"/>
      <c r="I624" s="47"/>
      <c r="J624" s="47"/>
      <c r="K624" s="47"/>
      <c r="L624" s="47"/>
      <c r="M624" s="48"/>
      <c r="N624" s="47"/>
      <c r="O624" s="47">
        <v>0</v>
      </c>
      <c r="P624" s="49">
        <v>0</v>
      </c>
      <c r="Q624" s="303"/>
    </row>
    <row r="625" spans="1:17" hidden="1" x14ac:dyDescent="0.25">
      <c r="A625" s="50">
        <v>15</v>
      </c>
      <c r="B625" s="51"/>
      <c r="C625" s="267"/>
      <c r="D625" s="55" t="s">
        <v>132</v>
      </c>
      <c r="E625" s="45"/>
      <c r="F625" s="46"/>
      <c r="G625" s="47"/>
      <c r="H625" s="47"/>
      <c r="I625" s="47"/>
      <c r="J625" s="47"/>
      <c r="K625" s="47"/>
      <c r="L625" s="47"/>
      <c r="M625" s="48"/>
      <c r="N625" s="47"/>
      <c r="O625" s="47">
        <v>0</v>
      </c>
      <c r="P625" s="49">
        <v>0</v>
      </c>
      <c r="Q625" s="303"/>
    </row>
    <row r="626" spans="1:17" hidden="1" x14ac:dyDescent="0.25">
      <c r="A626" s="50" t="s">
        <v>141</v>
      </c>
      <c r="B626" s="43"/>
      <c r="C626" s="65"/>
      <c r="D626" s="55" t="s">
        <v>454</v>
      </c>
      <c r="E626" s="45"/>
      <c r="F626" s="46"/>
      <c r="G626" s="47"/>
      <c r="H626" s="47"/>
      <c r="I626" s="47"/>
      <c r="J626" s="47"/>
      <c r="K626" s="47"/>
      <c r="L626" s="47"/>
      <c r="M626" s="48"/>
      <c r="N626" s="47"/>
      <c r="O626" s="47">
        <v>0</v>
      </c>
      <c r="P626" s="49">
        <v>0</v>
      </c>
      <c r="Q626" s="303"/>
    </row>
    <row r="627" spans="1:17" hidden="1" x14ac:dyDescent="0.25">
      <c r="A627" s="50" t="s">
        <v>145</v>
      </c>
      <c r="B627" s="43"/>
      <c r="C627" s="65"/>
      <c r="D627" s="55" t="s">
        <v>770</v>
      </c>
      <c r="E627" s="45"/>
      <c r="F627" s="46"/>
      <c r="G627" s="47"/>
      <c r="H627" s="47"/>
      <c r="I627" s="47"/>
      <c r="J627" s="47"/>
      <c r="K627" s="47"/>
      <c r="L627" s="47"/>
      <c r="M627" s="48"/>
      <c r="N627" s="47"/>
      <c r="O627" s="47">
        <v>0</v>
      </c>
      <c r="P627" s="49">
        <v>0</v>
      </c>
      <c r="Q627" s="303"/>
    </row>
    <row r="628" spans="1:17" hidden="1" x14ac:dyDescent="0.25">
      <c r="A628" s="50" t="s">
        <v>1946</v>
      </c>
      <c r="B628" s="43"/>
      <c r="C628" s="65"/>
      <c r="D628" s="55" t="s">
        <v>457</v>
      </c>
      <c r="E628" s="45"/>
      <c r="F628" s="46"/>
      <c r="G628" s="47"/>
      <c r="H628" s="47"/>
      <c r="I628" s="47"/>
      <c r="J628" s="47"/>
      <c r="K628" s="47"/>
      <c r="L628" s="47"/>
      <c r="M628" s="48"/>
      <c r="N628" s="47"/>
      <c r="O628" s="47">
        <v>0</v>
      </c>
      <c r="P628" s="49">
        <v>0</v>
      </c>
      <c r="Q628" s="303"/>
    </row>
    <row r="629" spans="1:17" hidden="1" x14ac:dyDescent="0.25">
      <c r="A629" s="50" t="s">
        <v>147</v>
      </c>
      <c r="B629" s="43"/>
      <c r="C629" s="65"/>
      <c r="D629" s="55" t="s">
        <v>461</v>
      </c>
      <c r="E629" s="45"/>
      <c r="F629" s="46"/>
      <c r="G629" s="47"/>
      <c r="H629" s="47"/>
      <c r="I629" s="47"/>
      <c r="J629" s="47"/>
      <c r="K629" s="47"/>
      <c r="L629" s="47"/>
      <c r="M629" s="48"/>
      <c r="N629" s="47"/>
      <c r="O629" s="47">
        <v>0</v>
      </c>
      <c r="P629" s="49">
        <v>0</v>
      </c>
      <c r="Q629" s="303"/>
    </row>
    <row r="630" spans="1:17" hidden="1" x14ac:dyDescent="0.25">
      <c r="A630" s="50" t="s">
        <v>149</v>
      </c>
      <c r="B630" s="43"/>
      <c r="C630" s="65"/>
      <c r="D630" s="55" t="s">
        <v>462</v>
      </c>
      <c r="E630" s="45"/>
      <c r="F630" s="46"/>
      <c r="G630" s="47"/>
      <c r="H630" s="47"/>
      <c r="I630" s="47"/>
      <c r="J630" s="47"/>
      <c r="K630" s="47"/>
      <c r="L630" s="47"/>
      <c r="M630" s="48"/>
      <c r="N630" s="47"/>
      <c r="O630" s="47">
        <v>0</v>
      </c>
      <c r="P630" s="49">
        <v>0</v>
      </c>
      <c r="Q630" s="303"/>
    </row>
    <row r="631" spans="1:17" hidden="1" x14ac:dyDescent="0.25">
      <c r="A631" s="50" t="s">
        <v>151</v>
      </c>
      <c r="B631" s="43"/>
      <c r="C631" s="65"/>
      <c r="D631" s="55" t="s">
        <v>680</v>
      </c>
      <c r="E631" s="45"/>
      <c r="F631" s="46"/>
      <c r="G631" s="47"/>
      <c r="H631" s="47"/>
      <c r="I631" s="47"/>
      <c r="J631" s="47"/>
      <c r="K631" s="47"/>
      <c r="L631" s="47"/>
      <c r="M631" s="48"/>
      <c r="N631" s="47"/>
      <c r="O631" s="47">
        <v>0</v>
      </c>
      <c r="P631" s="49">
        <v>0</v>
      </c>
      <c r="Q631" s="303"/>
    </row>
    <row r="632" spans="1:17" hidden="1" x14ac:dyDescent="0.25">
      <c r="A632" s="42"/>
      <c r="B632" s="43"/>
      <c r="C632" s="65"/>
      <c r="D632" s="55" t="s">
        <v>648</v>
      </c>
      <c r="E632" s="45"/>
      <c r="F632" s="46"/>
      <c r="G632" s="47"/>
      <c r="H632" s="47"/>
      <c r="I632" s="47"/>
      <c r="J632" s="47"/>
      <c r="K632" s="47"/>
      <c r="L632" s="47"/>
      <c r="M632" s="48"/>
      <c r="N632" s="47"/>
      <c r="O632" s="47">
        <v>0</v>
      </c>
      <c r="P632" s="49">
        <v>0</v>
      </c>
      <c r="Q632" s="303"/>
    </row>
    <row r="633" spans="1:17" hidden="1" x14ac:dyDescent="0.25">
      <c r="A633" s="42"/>
      <c r="B633" s="43"/>
      <c r="C633" s="65"/>
      <c r="D633" s="55" t="s">
        <v>649</v>
      </c>
      <c r="E633" s="45"/>
      <c r="F633" s="89"/>
      <c r="G633" s="47"/>
      <c r="H633" s="47"/>
      <c r="I633" s="47"/>
      <c r="J633" s="47"/>
      <c r="K633" s="47"/>
      <c r="L633" s="47"/>
      <c r="M633" s="48"/>
      <c r="N633" s="47"/>
      <c r="O633" s="47">
        <v>0</v>
      </c>
      <c r="P633" s="49">
        <v>0</v>
      </c>
      <c r="Q633" s="303"/>
    </row>
    <row r="634" spans="1:17" hidden="1" x14ac:dyDescent="0.25">
      <c r="A634" s="50" t="s">
        <v>153</v>
      </c>
      <c r="B634" s="43"/>
      <c r="C634" s="45"/>
      <c r="D634" s="55" t="s">
        <v>463</v>
      </c>
      <c r="E634" s="90"/>
      <c r="F634" s="90"/>
      <c r="G634" s="47"/>
      <c r="H634" s="47"/>
      <c r="I634" s="47"/>
      <c r="J634" s="47"/>
      <c r="K634" s="47"/>
      <c r="L634" s="47"/>
      <c r="M634" s="48"/>
      <c r="N634" s="47"/>
      <c r="O634" s="47">
        <v>0</v>
      </c>
      <c r="P634" s="49">
        <v>0</v>
      </c>
      <c r="Q634" s="303"/>
    </row>
    <row r="635" spans="1:17" hidden="1" x14ac:dyDescent="0.25">
      <c r="A635" s="50">
        <v>16</v>
      </c>
      <c r="B635" s="51"/>
      <c r="C635" s="52"/>
      <c r="D635" s="55" t="s">
        <v>464</v>
      </c>
      <c r="E635" s="90"/>
      <c r="F635" s="90"/>
      <c r="G635" s="47"/>
      <c r="H635" s="47"/>
      <c r="I635" s="47"/>
      <c r="J635" s="47"/>
      <c r="K635" s="47"/>
      <c r="L635" s="47"/>
      <c r="M635" s="48"/>
      <c r="N635" s="47"/>
      <c r="O635" s="47">
        <v>0</v>
      </c>
      <c r="P635" s="49">
        <v>0</v>
      </c>
      <c r="Q635" s="303"/>
    </row>
    <row r="636" spans="1:17" hidden="1" x14ac:dyDescent="0.25">
      <c r="A636" s="50" t="s">
        <v>157</v>
      </c>
      <c r="B636" s="86"/>
      <c r="C636" s="45"/>
      <c r="D636" s="55" t="s">
        <v>1791</v>
      </c>
      <c r="E636" s="45"/>
      <c r="F636" s="60"/>
      <c r="G636" s="47"/>
      <c r="H636" s="47"/>
      <c r="I636" s="47"/>
      <c r="J636" s="47"/>
      <c r="K636" s="47"/>
      <c r="L636" s="47"/>
      <c r="M636" s="48"/>
      <c r="N636" s="47"/>
      <c r="O636" s="47">
        <v>0</v>
      </c>
      <c r="P636" s="49">
        <v>0</v>
      </c>
      <c r="Q636" s="303"/>
    </row>
    <row r="637" spans="1:17" hidden="1" x14ac:dyDescent="0.25">
      <c r="A637" s="253" t="s">
        <v>469</v>
      </c>
      <c r="B637" s="86"/>
      <c r="C637" s="45"/>
      <c r="D637" s="55" t="s">
        <v>483</v>
      </c>
      <c r="E637" s="45"/>
      <c r="F637" s="60"/>
      <c r="G637" s="47"/>
      <c r="H637" s="47"/>
      <c r="I637" s="47"/>
      <c r="J637" s="47"/>
      <c r="K637" s="47"/>
      <c r="L637" s="47"/>
      <c r="M637" s="48"/>
      <c r="N637" s="47"/>
      <c r="O637" s="47">
        <v>0</v>
      </c>
      <c r="P637" s="49">
        <v>0</v>
      </c>
      <c r="Q637" s="303"/>
    </row>
    <row r="638" spans="1:17" hidden="1" x14ac:dyDescent="0.25">
      <c r="A638" s="50" t="s">
        <v>476</v>
      </c>
      <c r="B638" s="86"/>
      <c r="C638" s="45"/>
      <c r="D638" s="55" t="s">
        <v>492</v>
      </c>
      <c r="E638" s="45"/>
      <c r="F638" s="60"/>
      <c r="G638" s="47"/>
      <c r="H638" s="47"/>
      <c r="I638" s="47"/>
      <c r="J638" s="47"/>
      <c r="K638" s="47"/>
      <c r="L638" s="47"/>
      <c r="M638" s="48"/>
      <c r="N638" s="47"/>
      <c r="O638" s="47">
        <v>0</v>
      </c>
      <c r="P638" s="49">
        <v>0</v>
      </c>
      <c r="Q638" s="303"/>
    </row>
    <row r="639" spans="1:17" hidden="1" x14ac:dyDescent="0.25">
      <c r="A639" s="50" t="s">
        <v>479</v>
      </c>
      <c r="B639" s="86"/>
      <c r="C639" s="45"/>
      <c r="D639" s="55" t="s">
        <v>496</v>
      </c>
      <c r="E639" s="45"/>
      <c r="F639" s="60"/>
      <c r="G639" s="47"/>
      <c r="H639" s="47"/>
      <c r="I639" s="47"/>
      <c r="J639" s="47"/>
      <c r="K639" s="47"/>
      <c r="L639" s="47"/>
      <c r="M639" s="48"/>
      <c r="N639" s="47"/>
      <c r="O639" s="47">
        <v>0</v>
      </c>
      <c r="P639" s="49">
        <v>0</v>
      </c>
      <c r="Q639" s="303"/>
    </row>
    <row r="640" spans="1:17" hidden="1" x14ac:dyDescent="0.25">
      <c r="A640" s="50" t="s">
        <v>482</v>
      </c>
      <c r="B640" s="43"/>
      <c r="C640" s="45"/>
      <c r="D640" s="55" t="s">
        <v>499</v>
      </c>
      <c r="E640" s="45"/>
      <c r="F640" s="60"/>
      <c r="G640" s="47"/>
      <c r="H640" s="47"/>
      <c r="I640" s="47"/>
      <c r="J640" s="47"/>
      <c r="K640" s="47"/>
      <c r="L640" s="47"/>
      <c r="M640" s="48"/>
      <c r="N640" s="47"/>
      <c r="O640" s="47">
        <v>0</v>
      </c>
      <c r="P640" s="49">
        <v>0</v>
      </c>
      <c r="Q640" s="303"/>
    </row>
    <row r="641" spans="1:224" ht="14.25" hidden="1" customHeight="1" x14ac:dyDescent="0.2">
      <c r="A641" s="92" t="s">
        <v>161</v>
      </c>
      <c r="B641" s="93"/>
      <c r="C641" s="94"/>
      <c r="D641" s="55" t="s">
        <v>1973</v>
      </c>
      <c r="E641" s="95"/>
      <c r="F641" s="96"/>
      <c r="G641" s="97"/>
      <c r="H641" s="47"/>
      <c r="I641" s="97"/>
      <c r="J641" s="47"/>
      <c r="K641" s="97"/>
      <c r="L641" s="47"/>
      <c r="M641" s="48"/>
      <c r="N641" s="47"/>
      <c r="O641" s="47">
        <v>0</v>
      </c>
      <c r="P641" s="49">
        <v>0</v>
      </c>
      <c r="Q641" s="303"/>
      <c r="W641" s="98"/>
      <c r="X641" s="98"/>
      <c r="Y641" s="98"/>
      <c r="Z641" s="98"/>
      <c r="AA641" s="98"/>
      <c r="AB641" s="98"/>
      <c r="AC641" s="98"/>
      <c r="AD641" s="98"/>
      <c r="AE641" s="98"/>
      <c r="AF641" s="98"/>
      <c r="AG641" s="98"/>
      <c r="AH641" s="98"/>
      <c r="AI641" s="98"/>
      <c r="AJ641" s="98"/>
      <c r="AK641" s="98"/>
      <c r="AL641" s="98"/>
      <c r="AM641" s="98"/>
      <c r="AN641" s="98"/>
      <c r="AO641" s="98"/>
      <c r="AP641" s="98"/>
      <c r="AQ641" s="98"/>
      <c r="AR641" s="98"/>
      <c r="AS641" s="98"/>
      <c r="AT641" s="98"/>
      <c r="AU641" s="98"/>
      <c r="AV641" s="98"/>
      <c r="AW641" s="98"/>
      <c r="AX641" s="98"/>
      <c r="AY641" s="98"/>
      <c r="AZ641" s="98"/>
      <c r="BA641" s="98"/>
      <c r="BB641" s="98"/>
      <c r="BC641" s="98"/>
      <c r="BD641" s="98"/>
      <c r="BE641" s="98"/>
      <c r="BF641" s="98"/>
      <c r="BG641" s="98"/>
      <c r="BH641" s="98"/>
      <c r="BI641" s="98"/>
      <c r="BJ641" s="98"/>
      <c r="BK641" s="98"/>
      <c r="BL641" s="98"/>
      <c r="BM641" s="98"/>
      <c r="BN641" s="98"/>
      <c r="BO641" s="98"/>
      <c r="BP641" s="98"/>
      <c r="BQ641" s="98"/>
      <c r="BR641" s="98"/>
      <c r="BS641" s="98"/>
      <c r="BT641" s="98"/>
      <c r="BU641" s="98"/>
      <c r="BV641" s="98"/>
      <c r="BW641" s="98"/>
      <c r="BX641" s="98"/>
      <c r="BY641" s="98"/>
      <c r="BZ641" s="98"/>
      <c r="CA641" s="98"/>
      <c r="CB641" s="98"/>
      <c r="CC641" s="98"/>
      <c r="CD641" s="98"/>
      <c r="CE641" s="98"/>
      <c r="CF641" s="98"/>
      <c r="CG641" s="98"/>
      <c r="CH641" s="98"/>
      <c r="CI641" s="98"/>
      <c r="CJ641" s="98"/>
      <c r="CK641" s="98"/>
      <c r="CL641" s="98"/>
      <c r="CM641" s="98"/>
      <c r="CN641" s="98"/>
      <c r="CO641" s="98"/>
      <c r="CP641" s="98"/>
      <c r="CQ641" s="98"/>
      <c r="CR641" s="98"/>
      <c r="CS641" s="98"/>
      <c r="CT641" s="98"/>
      <c r="CU641" s="98"/>
      <c r="CV641" s="98"/>
      <c r="CW641" s="98"/>
      <c r="CX641" s="98"/>
      <c r="CY641" s="98"/>
      <c r="CZ641" s="98"/>
      <c r="DA641" s="98"/>
      <c r="DB641" s="98"/>
      <c r="DC641" s="98"/>
      <c r="DD641" s="98"/>
      <c r="DE641" s="98"/>
      <c r="DF641" s="98"/>
      <c r="DG641" s="98"/>
      <c r="DH641" s="98"/>
      <c r="DI641" s="98"/>
      <c r="DJ641" s="98"/>
      <c r="DK641" s="98"/>
      <c r="DL641" s="98"/>
      <c r="DM641" s="98"/>
      <c r="DN641" s="98"/>
      <c r="DO641" s="98"/>
      <c r="DP641" s="98"/>
      <c r="DQ641" s="98"/>
      <c r="DR641" s="98"/>
      <c r="DS641" s="98"/>
      <c r="DT641" s="98"/>
      <c r="DU641" s="98"/>
      <c r="DV641" s="98"/>
      <c r="DW641" s="98"/>
      <c r="DX641" s="98"/>
      <c r="DY641" s="98"/>
      <c r="DZ641" s="98"/>
      <c r="EA641" s="98"/>
      <c r="EB641" s="98"/>
      <c r="EC641" s="98"/>
      <c r="ED641" s="98"/>
      <c r="EE641" s="98"/>
      <c r="EF641" s="98"/>
      <c r="EG641" s="98"/>
      <c r="EH641" s="98"/>
      <c r="EI641" s="98"/>
      <c r="EJ641" s="98"/>
      <c r="EK641" s="98"/>
      <c r="EL641" s="98"/>
      <c r="EM641" s="98"/>
      <c r="EN641" s="98"/>
      <c r="EO641" s="98"/>
      <c r="EP641" s="98"/>
      <c r="EQ641" s="98"/>
      <c r="ER641" s="98"/>
      <c r="ES641" s="98"/>
      <c r="ET641" s="98"/>
      <c r="EU641" s="98"/>
      <c r="EV641" s="98"/>
      <c r="EW641" s="98"/>
      <c r="EX641" s="98"/>
      <c r="EY641" s="98"/>
      <c r="EZ641" s="98"/>
      <c r="FA641" s="98"/>
      <c r="FB641" s="98"/>
      <c r="FC641" s="98"/>
      <c r="FD641" s="98"/>
      <c r="FE641" s="98"/>
      <c r="FF641" s="98"/>
      <c r="FG641" s="98"/>
      <c r="FH641" s="98"/>
      <c r="FI641" s="98"/>
      <c r="FJ641" s="98"/>
      <c r="FK641" s="98"/>
      <c r="FL641" s="98"/>
      <c r="FM641" s="98"/>
      <c r="FN641" s="98"/>
      <c r="FO641" s="98"/>
      <c r="FP641" s="98"/>
      <c r="FQ641" s="98"/>
      <c r="FR641" s="98"/>
      <c r="FS641" s="98"/>
      <c r="FT641" s="98"/>
      <c r="FU641" s="98"/>
      <c r="FV641" s="98"/>
      <c r="FW641" s="98"/>
      <c r="FX641" s="98"/>
      <c r="FY641" s="98"/>
      <c r="FZ641" s="98"/>
      <c r="GA641" s="98"/>
      <c r="GB641" s="98"/>
      <c r="GC641" s="98"/>
      <c r="GD641" s="98"/>
      <c r="GE641" s="98"/>
      <c r="GF641" s="98"/>
      <c r="GG641" s="98"/>
      <c r="GH641" s="98"/>
      <c r="GI641" s="98"/>
      <c r="GJ641" s="98"/>
      <c r="GK641" s="98"/>
      <c r="GL641" s="98"/>
      <c r="GM641" s="98"/>
      <c r="GN641" s="98"/>
      <c r="GO641" s="98"/>
      <c r="GP641" s="98"/>
      <c r="GQ641" s="98"/>
      <c r="GR641" s="98"/>
      <c r="GS641" s="98"/>
      <c r="GT641" s="98"/>
      <c r="GU641" s="98"/>
      <c r="GV641" s="98"/>
      <c r="GW641" s="98"/>
      <c r="GX641" s="98"/>
      <c r="GY641" s="98"/>
      <c r="GZ641" s="98"/>
      <c r="HA641" s="98"/>
      <c r="HB641" s="98"/>
      <c r="HC641" s="98"/>
      <c r="HD641" s="98"/>
      <c r="HE641" s="98"/>
      <c r="HF641" s="98"/>
      <c r="HG641" s="98"/>
      <c r="HH641" s="98"/>
      <c r="HI641" s="98"/>
      <c r="HJ641" s="98"/>
      <c r="HK641" s="98"/>
      <c r="HL641" s="98"/>
      <c r="HM641" s="98"/>
      <c r="HN641" s="98"/>
      <c r="HO641" s="98"/>
      <c r="HP641" s="98"/>
    </row>
    <row r="642" spans="1:224" ht="24" hidden="1" customHeight="1" x14ac:dyDescent="0.2">
      <c r="A642" s="99" t="s">
        <v>500</v>
      </c>
      <c r="B642" s="93"/>
      <c r="C642" s="94"/>
      <c r="D642" s="100" t="s">
        <v>1044</v>
      </c>
      <c r="E642" s="100"/>
      <c r="F642" s="101"/>
      <c r="G642" s="101"/>
      <c r="H642" s="47"/>
      <c r="I642" s="101"/>
      <c r="J642" s="47"/>
      <c r="K642" s="101"/>
      <c r="L642" s="47"/>
      <c r="M642" s="48"/>
      <c r="N642" s="47"/>
      <c r="O642" s="47">
        <v>0</v>
      </c>
      <c r="P642" s="49">
        <v>0</v>
      </c>
      <c r="Q642" s="303"/>
      <c r="W642" s="98"/>
      <c r="X642" s="98"/>
      <c r="Y642" s="98"/>
      <c r="Z642" s="98"/>
      <c r="AA642" s="98"/>
      <c r="AB642" s="98"/>
      <c r="AC642" s="98"/>
      <c r="AD642" s="98"/>
      <c r="AE642" s="98"/>
      <c r="AF642" s="98"/>
      <c r="AG642" s="98"/>
      <c r="AH642" s="98"/>
      <c r="AI642" s="98"/>
      <c r="AJ642" s="98"/>
      <c r="AK642" s="98"/>
      <c r="AL642" s="98"/>
      <c r="AM642" s="98"/>
      <c r="AN642" s="98"/>
      <c r="AO642" s="98"/>
      <c r="AP642" s="98"/>
      <c r="AQ642" s="98"/>
      <c r="AR642" s="98"/>
      <c r="AS642" s="98"/>
      <c r="AT642" s="98"/>
      <c r="AU642" s="98"/>
      <c r="AV642" s="98"/>
      <c r="AW642" s="98"/>
      <c r="AX642" s="98"/>
      <c r="AY642" s="98"/>
      <c r="AZ642" s="98"/>
      <c r="BA642" s="98"/>
      <c r="BB642" s="98"/>
      <c r="BC642" s="98"/>
      <c r="BD642" s="98"/>
      <c r="BE642" s="98"/>
      <c r="BF642" s="98"/>
      <c r="BG642" s="98"/>
      <c r="BH642" s="98"/>
      <c r="BI642" s="98"/>
      <c r="BJ642" s="98"/>
      <c r="BK642" s="98"/>
      <c r="BL642" s="98"/>
      <c r="BM642" s="98"/>
      <c r="BN642" s="98"/>
      <c r="BO642" s="98"/>
      <c r="BP642" s="98"/>
      <c r="BQ642" s="98"/>
      <c r="BR642" s="98"/>
      <c r="BS642" s="98"/>
      <c r="BT642" s="98"/>
      <c r="BU642" s="98"/>
      <c r="BV642" s="98"/>
      <c r="BW642" s="98"/>
      <c r="BX642" s="98"/>
      <c r="BY642" s="98"/>
      <c r="BZ642" s="98"/>
      <c r="CA642" s="98"/>
      <c r="CB642" s="98"/>
      <c r="CC642" s="98"/>
      <c r="CD642" s="98"/>
      <c r="CE642" s="98"/>
      <c r="CF642" s="98"/>
      <c r="CG642" s="98"/>
      <c r="CH642" s="98"/>
      <c r="CI642" s="98"/>
      <c r="CJ642" s="98"/>
      <c r="CK642" s="98"/>
      <c r="CL642" s="98"/>
      <c r="CM642" s="98"/>
      <c r="CN642" s="98"/>
      <c r="CO642" s="98"/>
      <c r="CP642" s="98"/>
      <c r="CQ642" s="98"/>
      <c r="CR642" s="98"/>
      <c r="CS642" s="98"/>
      <c r="CT642" s="98"/>
      <c r="CU642" s="98"/>
      <c r="CV642" s="98"/>
      <c r="CW642" s="98"/>
      <c r="CX642" s="98"/>
      <c r="CY642" s="98"/>
      <c r="CZ642" s="98"/>
      <c r="DA642" s="98"/>
      <c r="DB642" s="98"/>
      <c r="DC642" s="98"/>
      <c r="DD642" s="98"/>
      <c r="DE642" s="98"/>
      <c r="DF642" s="98"/>
      <c r="DG642" s="98"/>
      <c r="DH642" s="98"/>
      <c r="DI642" s="98"/>
      <c r="DJ642" s="98"/>
      <c r="DK642" s="98"/>
      <c r="DL642" s="98"/>
      <c r="DM642" s="98"/>
      <c r="DN642" s="98"/>
      <c r="DO642" s="98"/>
      <c r="DP642" s="98"/>
      <c r="DQ642" s="98"/>
      <c r="DR642" s="98"/>
      <c r="DS642" s="98"/>
      <c r="DT642" s="98"/>
      <c r="DU642" s="98"/>
      <c r="DV642" s="98"/>
      <c r="DW642" s="98"/>
      <c r="DX642" s="98"/>
      <c r="DY642" s="98"/>
      <c r="DZ642" s="98"/>
      <c r="EA642" s="98"/>
      <c r="EB642" s="98"/>
      <c r="EC642" s="98"/>
      <c r="ED642" s="98"/>
      <c r="EE642" s="98"/>
      <c r="EF642" s="98"/>
      <c r="EG642" s="98"/>
      <c r="EH642" s="98"/>
      <c r="EI642" s="98"/>
      <c r="EJ642" s="98"/>
      <c r="EK642" s="98"/>
      <c r="EL642" s="98"/>
      <c r="EM642" s="98"/>
      <c r="EN642" s="98"/>
      <c r="EO642" s="98"/>
      <c r="EP642" s="98"/>
      <c r="EQ642" s="98"/>
      <c r="ER642" s="98"/>
      <c r="ES642" s="98"/>
      <c r="ET642" s="98"/>
      <c r="EU642" s="98"/>
      <c r="EV642" s="98"/>
      <c r="EW642" s="98"/>
      <c r="EX642" s="98"/>
      <c r="EY642" s="98"/>
      <c r="EZ642" s="98"/>
      <c r="FA642" s="98"/>
      <c r="FB642" s="98"/>
      <c r="FC642" s="98"/>
      <c r="FD642" s="98"/>
      <c r="FE642" s="98"/>
      <c r="FF642" s="98"/>
      <c r="FG642" s="98"/>
      <c r="FH642" s="98"/>
      <c r="FI642" s="98"/>
      <c r="FJ642" s="98"/>
      <c r="FK642" s="98"/>
      <c r="FL642" s="98"/>
      <c r="FM642" s="98"/>
      <c r="FN642" s="98"/>
      <c r="FO642" s="98"/>
      <c r="FP642" s="98"/>
      <c r="FQ642" s="98"/>
      <c r="FR642" s="98"/>
      <c r="FS642" s="98"/>
      <c r="FT642" s="98"/>
      <c r="FU642" s="98"/>
      <c r="FV642" s="98"/>
      <c r="FW642" s="98"/>
      <c r="FX642" s="98"/>
      <c r="FY642" s="98"/>
      <c r="FZ642" s="98"/>
      <c r="GA642" s="98"/>
      <c r="GB642" s="98"/>
      <c r="GC642" s="98"/>
      <c r="GD642" s="98"/>
      <c r="GE642" s="98"/>
      <c r="GF642" s="98"/>
      <c r="GG642" s="98"/>
      <c r="GH642" s="98"/>
      <c r="GI642" s="98"/>
      <c r="GJ642" s="98"/>
      <c r="GK642" s="98"/>
      <c r="GL642" s="98"/>
      <c r="GM642" s="98"/>
      <c r="GN642" s="98"/>
      <c r="GO642" s="98"/>
      <c r="GP642" s="98"/>
      <c r="GQ642" s="98"/>
      <c r="GR642" s="98"/>
      <c r="GS642" s="98"/>
      <c r="GT642" s="98"/>
      <c r="GU642" s="98"/>
      <c r="GV642" s="98"/>
      <c r="GW642" s="98"/>
      <c r="GX642" s="98"/>
      <c r="GY642" s="98"/>
      <c r="GZ642" s="98"/>
      <c r="HA642" s="98"/>
      <c r="HB642" s="98"/>
      <c r="HC642" s="98"/>
      <c r="HD642" s="98"/>
      <c r="HE642" s="98"/>
      <c r="HF642" s="98"/>
      <c r="HG642" s="98"/>
      <c r="HH642" s="98"/>
      <c r="HI642" s="98"/>
      <c r="HJ642" s="98"/>
      <c r="HK642" s="98"/>
      <c r="HL642" s="98"/>
      <c r="HM642" s="98"/>
      <c r="HN642" s="98"/>
      <c r="HO642" s="98"/>
      <c r="HP642" s="98"/>
    </row>
    <row r="643" spans="1:224" ht="24" hidden="1" customHeight="1" x14ac:dyDescent="0.2">
      <c r="A643" s="99" t="s">
        <v>501</v>
      </c>
      <c r="B643" s="93"/>
      <c r="C643" s="94"/>
      <c r="D643" s="100" t="s">
        <v>1080</v>
      </c>
      <c r="E643" s="95"/>
      <c r="F643" s="97"/>
      <c r="G643" s="241"/>
      <c r="H643" s="242"/>
      <c r="I643" s="241"/>
      <c r="J643" s="242"/>
      <c r="K643" s="241"/>
      <c r="L643" s="242"/>
      <c r="M643" s="243">
        <v>0</v>
      </c>
      <c r="N643" s="242">
        <v>0</v>
      </c>
      <c r="O643" s="47">
        <v>0</v>
      </c>
      <c r="P643" s="49">
        <v>0</v>
      </c>
      <c r="Q643" s="303"/>
      <c r="W643" s="98"/>
      <c r="X643" s="98"/>
      <c r="Y643" s="98"/>
      <c r="Z643" s="98"/>
      <c r="AA643" s="98"/>
      <c r="AB643" s="98"/>
      <c r="AC643" s="98"/>
      <c r="AD643" s="98"/>
      <c r="AE643" s="98"/>
      <c r="AF643" s="98"/>
      <c r="AG643" s="98"/>
      <c r="AH643" s="98"/>
      <c r="AI643" s="98"/>
      <c r="AJ643" s="98"/>
      <c r="AK643" s="98"/>
      <c r="AL643" s="98"/>
      <c r="AM643" s="98"/>
      <c r="AN643" s="98"/>
      <c r="AO643" s="98"/>
      <c r="AP643" s="98"/>
      <c r="AQ643" s="98"/>
      <c r="AR643" s="98"/>
      <c r="AS643" s="98"/>
      <c r="AT643" s="98"/>
      <c r="AU643" s="98"/>
      <c r="AV643" s="98"/>
      <c r="AW643" s="98"/>
      <c r="AX643" s="98"/>
      <c r="AY643" s="98"/>
      <c r="AZ643" s="98"/>
      <c r="BA643" s="98"/>
      <c r="BB643" s="98"/>
      <c r="BC643" s="98"/>
      <c r="BD643" s="98"/>
      <c r="BE643" s="98"/>
      <c r="BF643" s="98"/>
      <c r="BG643" s="98"/>
      <c r="BH643" s="98"/>
      <c r="BI643" s="98"/>
      <c r="BJ643" s="98"/>
      <c r="BK643" s="98"/>
      <c r="BL643" s="98"/>
      <c r="BM643" s="98"/>
      <c r="BN643" s="98"/>
      <c r="BO643" s="98"/>
      <c r="BP643" s="98"/>
      <c r="BQ643" s="98"/>
      <c r="BR643" s="98"/>
      <c r="BS643" s="98"/>
      <c r="BT643" s="98"/>
      <c r="BU643" s="98"/>
      <c r="BV643" s="98"/>
      <c r="BW643" s="98"/>
      <c r="BX643" s="98"/>
      <c r="BY643" s="98"/>
      <c r="BZ643" s="98"/>
      <c r="CA643" s="98"/>
      <c r="CB643" s="98"/>
      <c r="CC643" s="98"/>
      <c r="CD643" s="98"/>
      <c r="CE643" s="98"/>
      <c r="CF643" s="98"/>
      <c r="CG643" s="98"/>
      <c r="CH643" s="98"/>
      <c r="CI643" s="98"/>
      <c r="CJ643" s="98"/>
      <c r="CK643" s="98"/>
      <c r="CL643" s="98"/>
      <c r="CM643" s="98"/>
      <c r="CN643" s="98"/>
      <c r="CO643" s="98"/>
      <c r="CP643" s="98"/>
      <c r="CQ643" s="98"/>
      <c r="CR643" s="98"/>
      <c r="CS643" s="98"/>
      <c r="CT643" s="98"/>
      <c r="CU643" s="98"/>
      <c r="CV643" s="98"/>
      <c r="CW643" s="98"/>
      <c r="CX643" s="98"/>
      <c r="CY643" s="98"/>
      <c r="CZ643" s="98"/>
      <c r="DA643" s="98"/>
      <c r="DB643" s="98"/>
      <c r="DC643" s="98"/>
      <c r="DD643" s="98"/>
      <c r="DE643" s="98"/>
      <c r="DF643" s="98"/>
      <c r="DG643" s="98"/>
      <c r="DH643" s="98"/>
      <c r="DI643" s="98"/>
      <c r="DJ643" s="98"/>
      <c r="DK643" s="98"/>
      <c r="DL643" s="98"/>
      <c r="DM643" s="98"/>
      <c r="DN643" s="98"/>
      <c r="DO643" s="98"/>
      <c r="DP643" s="98"/>
      <c r="DQ643" s="98"/>
      <c r="DR643" s="98"/>
      <c r="DS643" s="98"/>
      <c r="DT643" s="98"/>
      <c r="DU643" s="98"/>
      <c r="DV643" s="98"/>
      <c r="DW643" s="98"/>
      <c r="DX643" s="98"/>
      <c r="DY643" s="98"/>
      <c r="DZ643" s="98"/>
      <c r="EA643" s="98"/>
      <c r="EB643" s="98"/>
      <c r="EC643" s="98"/>
      <c r="ED643" s="98"/>
      <c r="EE643" s="98"/>
      <c r="EF643" s="98"/>
      <c r="EG643" s="98"/>
      <c r="EH643" s="98"/>
      <c r="EI643" s="98"/>
      <c r="EJ643" s="98"/>
      <c r="EK643" s="98"/>
      <c r="EL643" s="98"/>
      <c r="EM643" s="98"/>
      <c r="EN643" s="98"/>
      <c r="EO643" s="98"/>
      <c r="EP643" s="98"/>
      <c r="EQ643" s="98"/>
      <c r="ER643" s="98"/>
      <c r="ES643" s="98"/>
      <c r="ET643" s="98"/>
      <c r="EU643" s="98"/>
      <c r="EV643" s="98"/>
      <c r="EW643" s="98"/>
      <c r="EX643" s="98"/>
      <c r="EY643" s="98"/>
      <c r="EZ643" s="98"/>
      <c r="FA643" s="98"/>
      <c r="FB643" s="98"/>
      <c r="FC643" s="98"/>
      <c r="FD643" s="98"/>
      <c r="FE643" s="98"/>
      <c r="FF643" s="98"/>
      <c r="FG643" s="98"/>
      <c r="FH643" s="98"/>
      <c r="FI643" s="98"/>
      <c r="FJ643" s="98"/>
      <c r="FK643" s="98"/>
      <c r="FL643" s="98"/>
      <c r="FM643" s="98"/>
      <c r="FN643" s="98"/>
      <c r="FO643" s="98"/>
      <c r="FP643" s="98"/>
      <c r="FQ643" s="98"/>
      <c r="FR643" s="98"/>
      <c r="FS643" s="98"/>
      <c r="FT643" s="98"/>
      <c r="FU643" s="98"/>
      <c r="FV643" s="98"/>
      <c r="FW643" s="98"/>
      <c r="FX643" s="98"/>
      <c r="FY643" s="98"/>
      <c r="FZ643" s="98"/>
      <c r="GA643" s="98"/>
      <c r="GB643" s="98"/>
      <c r="GC643" s="98"/>
      <c r="GD643" s="98"/>
      <c r="GE643" s="98"/>
      <c r="GF643" s="98"/>
      <c r="GG643" s="98"/>
      <c r="GH643" s="98"/>
      <c r="GI643" s="98"/>
      <c r="GJ643" s="98"/>
      <c r="GK643" s="98"/>
      <c r="GL643" s="98"/>
      <c r="GM643" s="98"/>
      <c r="GN643" s="98"/>
      <c r="GO643" s="98"/>
      <c r="GP643" s="98"/>
      <c r="GQ643" s="98"/>
      <c r="GR643" s="98"/>
      <c r="GS643" s="98"/>
      <c r="GT643" s="98"/>
      <c r="GU643" s="98"/>
      <c r="GV643" s="98"/>
      <c r="GW643" s="98"/>
      <c r="GX643" s="98"/>
      <c r="GY643" s="98"/>
      <c r="GZ643" s="98"/>
      <c r="HA643" s="98"/>
      <c r="HB643" s="98"/>
      <c r="HC643" s="98"/>
      <c r="HD643" s="98"/>
      <c r="HE643" s="98"/>
      <c r="HF643" s="98"/>
      <c r="HG643" s="98"/>
      <c r="HH643" s="98"/>
      <c r="HI643" s="98"/>
      <c r="HJ643" s="98"/>
      <c r="HK643" s="98"/>
      <c r="HL643" s="98"/>
      <c r="HM643" s="98"/>
      <c r="HN643" s="98"/>
      <c r="HO643" s="98"/>
      <c r="HP643" s="98"/>
    </row>
    <row r="644" spans="1:224" ht="24" hidden="1" customHeight="1" x14ac:dyDescent="0.2">
      <c r="A644" s="99" t="s">
        <v>502</v>
      </c>
      <c r="B644" s="93"/>
      <c r="C644" s="94"/>
      <c r="D644" s="100" t="s">
        <v>1091</v>
      </c>
      <c r="E644" s="95"/>
      <c r="F644" s="97"/>
      <c r="G644" s="241"/>
      <c r="H644" s="242"/>
      <c r="I644" s="241"/>
      <c r="J644" s="242"/>
      <c r="K644" s="241"/>
      <c r="L644" s="242"/>
      <c r="M644" s="243">
        <v>0</v>
      </c>
      <c r="N644" s="242">
        <v>0</v>
      </c>
      <c r="O644" s="47">
        <v>0</v>
      </c>
      <c r="P644" s="49">
        <v>0</v>
      </c>
      <c r="Q644" s="303"/>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8"/>
      <c r="AY644" s="98"/>
      <c r="AZ644" s="98"/>
      <c r="BA644" s="98"/>
      <c r="BB644" s="98"/>
      <c r="BC644" s="98"/>
      <c r="BD644" s="98"/>
      <c r="BE644" s="98"/>
      <c r="BF644" s="98"/>
      <c r="BG644" s="98"/>
      <c r="BH644" s="98"/>
      <c r="BI644" s="98"/>
      <c r="BJ644" s="98"/>
      <c r="BK644" s="98"/>
      <c r="BL644" s="98"/>
      <c r="BM644" s="98"/>
      <c r="BN644" s="98"/>
      <c r="BO644" s="98"/>
      <c r="BP644" s="98"/>
      <c r="BQ644" s="98"/>
      <c r="BR644" s="98"/>
      <c r="BS644" s="98"/>
      <c r="BT644" s="98"/>
      <c r="BU644" s="98"/>
      <c r="BV644" s="98"/>
      <c r="BW644" s="98"/>
      <c r="BX644" s="98"/>
      <c r="BY644" s="98"/>
      <c r="BZ644" s="98"/>
      <c r="CA644" s="98"/>
      <c r="CB644" s="98"/>
      <c r="CC644" s="98"/>
      <c r="CD644" s="98"/>
      <c r="CE644" s="98"/>
      <c r="CF644" s="98"/>
      <c r="CG644" s="98"/>
      <c r="CH644" s="98"/>
      <c r="CI644" s="98"/>
      <c r="CJ644" s="98"/>
      <c r="CK644" s="98"/>
      <c r="CL644" s="98"/>
      <c r="CM644" s="98"/>
      <c r="CN644" s="98"/>
      <c r="CO644" s="98"/>
      <c r="CP644" s="98"/>
      <c r="CQ644" s="98"/>
      <c r="CR644" s="98"/>
      <c r="CS644" s="98"/>
      <c r="CT644" s="98"/>
      <c r="CU644" s="98"/>
      <c r="CV644" s="98"/>
      <c r="CW644" s="98"/>
      <c r="CX644" s="98"/>
      <c r="CY644" s="98"/>
      <c r="CZ644" s="98"/>
      <c r="DA644" s="98"/>
      <c r="DB644" s="98"/>
      <c r="DC644" s="98"/>
      <c r="DD644" s="98"/>
      <c r="DE644" s="98"/>
      <c r="DF644" s="98"/>
      <c r="DG644" s="98"/>
      <c r="DH644" s="98"/>
      <c r="DI644" s="98"/>
      <c r="DJ644" s="98"/>
      <c r="DK644" s="98"/>
      <c r="DL644" s="98"/>
      <c r="DM644" s="98"/>
      <c r="DN644" s="98"/>
      <c r="DO644" s="98"/>
      <c r="DP644" s="98"/>
      <c r="DQ644" s="98"/>
      <c r="DR644" s="98"/>
      <c r="DS644" s="98"/>
      <c r="DT644" s="98"/>
      <c r="DU644" s="98"/>
      <c r="DV644" s="98"/>
      <c r="DW644" s="98"/>
      <c r="DX644" s="98"/>
      <c r="DY644" s="98"/>
      <c r="DZ644" s="98"/>
      <c r="EA644" s="98"/>
      <c r="EB644" s="98"/>
      <c r="EC644" s="98"/>
      <c r="ED644" s="98"/>
      <c r="EE644" s="98"/>
      <c r="EF644" s="98"/>
      <c r="EG644" s="98"/>
      <c r="EH644" s="98"/>
      <c r="EI644" s="98"/>
      <c r="EJ644" s="98"/>
      <c r="EK644" s="98"/>
      <c r="EL644" s="98"/>
      <c r="EM644" s="98"/>
      <c r="EN644" s="98"/>
      <c r="EO644" s="98"/>
      <c r="EP644" s="98"/>
      <c r="EQ644" s="98"/>
      <c r="ER644" s="98"/>
      <c r="ES644" s="98"/>
      <c r="ET644" s="98"/>
      <c r="EU644" s="98"/>
      <c r="EV644" s="98"/>
      <c r="EW644" s="98"/>
      <c r="EX644" s="98"/>
      <c r="EY644" s="98"/>
      <c r="EZ644" s="98"/>
      <c r="FA644" s="98"/>
      <c r="FB644" s="98"/>
      <c r="FC644" s="98"/>
      <c r="FD644" s="98"/>
      <c r="FE644" s="98"/>
      <c r="FF644" s="98"/>
      <c r="FG644" s="98"/>
      <c r="FH644" s="98"/>
      <c r="FI644" s="98"/>
      <c r="FJ644" s="98"/>
      <c r="FK644" s="98"/>
      <c r="FL644" s="98"/>
      <c r="FM644" s="98"/>
      <c r="FN644" s="98"/>
      <c r="FO644" s="98"/>
      <c r="FP644" s="98"/>
      <c r="FQ644" s="98"/>
      <c r="FR644" s="98"/>
      <c r="FS644" s="98"/>
      <c r="FT644" s="98"/>
      <c r="FU644" s="98"/>
      <c r="FV644" s="98"/>
      <c r="FW644" s="98"/>
      <c r="FX644" s="98"/>
      <c r="FY644" s="98"/>
      <c r="FZ644" s="98"/>
      <c r="GA644" s="98"/>
      <c r="GB644" s="98"/>
      <c r="GC644" s="98"/>
      <c r="GD644" s="98"/>
      <c r="GE644" s="98"/>
      <c r="GF644" s="98"/>
      <c r="GG644" s="98"/>
      <c r="GH644" s="98"/>
      <c r="GI644" s="98"/>
      <c r="GJ644" s="98"/>
      <c r="GK644" s="98"/>
      <c r="GL644" s="98"/>
      <c r="GM644" s="98"/>
      <c r="GN644" s="98"/>
      <c r="GO644" s="98"/>
      <c r="GP644" s="98"/>
      <c r="GQ644" s="98"/>
      <c r="GR644" s="98"/>
      <c r="GS644" s="98"/>
      <c r="GT644" s="98"/>
      <c r="GU644" s="98"/>
      <c r="GV644" s="98"/>
      <c r="GW644" s="98"/>
      <c r="GX644" s="98"/>
      <c r="GY644" s="98"/>
      <c r="GZ644" s="98"/>
      <c r="HA644" s="98"/>
      <c r="HB644" s="98"/>
      <c r="HC644" s="98"/>
      <c r="HD644" s="98"/>
      <c r="HE644" s="98"/>
      <c r="HF644" s="98"/>
      <c r="HG644" s="98"/>
      <c r="HH644" s="98"/>
      <c r="HI644" s="98"/>
      <c r="HJ644" s="98"/>
      <c r="HK644" s="98"/>
      <c r="HL644" s="98"/>
      <c r="HM644" s="98"/>
      <c r="HN644" s="98"/>
      <c r="HO644" s="98"/>
      <c r="HP644" s="98"/>
    </row>
    <row r="645" spans="1:224" hidden="1" x14ac:dyDescent="0.25">
      <c r="A645" s="99" t="s">
        <v>503</v>
      </c>
      <c r="B645" s="93"/>
      <c r="C645" s="110"/>
      <c r="D645" s="100" t="s">
        <v>1105</v>
      </c>
      <c r="E645" s="95"/>
      <c r="F645" s="97"/>
      <c r="G645" s="241"/>
      <c r="H645" s="242"/>
      <c r="I645" s="241"/>
      <c r="J645" s="242"/>
      <c r="K645" s="241"/>
      <c r="L645" s="242"/>
      <c r="M645" s="243">
        <v>0</v>
      </c>
      <c r="N645" s="242">
        <v>0</v>
      </c>
      <c r="O645" s="47">
        <v>0</v>
      </c>
      <c r="P645" s="49">
        <v>0</v>
      </c>
      <c r="Q645" s="303"/>
    </row>
    <row r="646" spans="1:224" ht="37.5" hidden="1" customHeight="1" x14ac:dyDescent="0.25">
      <c r="A646" s="99" t="s">
        <v>504</v>
      </c>
      <c r="B646" s="93"/>
      <c r="C646" s="110"/>
      <c r="D646" s="100" t="s">
        <v>1117</v>
      </c>
      <c r="E646" s="95"/>
      <c r="F646" s="97"/>
      <c r="G646" s="241"/>
      <c r="H646" s="242"/>
      <c r="I646" s="241"/>
      <c r="J646" s="242"/>
      <c r="K646" s="241"/>
      <c r="L646" s="242"/>
      <c r="M646" s="243">
        <v>0</v>
      </c>
      <c r="N646" s="242">
        <v>0</v>
      </c>
      <c r="O646" s="47">
        <v>0</v>
      </c>
      <c r="P646" s="49">
        <v>0</v>
      </c>
      <c r="Q646" s="303"/>
    </row>
    <row r="647" spans="1:224" hidden="1" x14ac:dyDescent="0.25">
      <c r="A647" s="92" t="s">
        <v>505</v>
      </c>
      <c r="B647" s="93"/>
      <c r="C647" s="110"/>
      <c r="D647" s="111" t="s">
        <v>1136</v>
      </c>
      <c r="E647" s="95"/>
      <c r="F647" s="97"/>
      <c r="G647" s="241"/>
      <c r="H647" s="242"/>
      <c r="I647" s="241"/>
      <c r="J647" s="242"/>
      <c r="K647" s="241"/>
      <c r="L647" s="242"/>
      <c r="M647" s="243">
        <v>0</v>
      </c>
      <c r="N647" s="242">
        <v>0</v>
      </c>
      <c r="O647" s="47">
        <v>0</v>
      </c>
      <c r="P647" s="49">
        <v>0</v>
      </c>
      <c r="Q647" s="303"/>
    </row>
    <row r="648" spans="1:224" ht="36" hidden="1" customHeight="1" x14ac:dyDescent="0.2">
      <c r="A648" s="102"/>
      <c r="B648" s="103"/>
      <c r="C648" s="94"/>
      <c r="D648" s="105"/>
      <c r="E648" s="95"/>
      <c r="F648" s="97"/>
      <c r="G648" s="241"/>
      <c r="H648" s="242"/>
      <c r="I648" s="241"/>
      <c r="J648" s="242"/>
      <c r="K648" s="241"/>
      <c r="L648" s="242"/>
      <c r="M648" s="243">
        <v>0</v>
      </c>
      <c r="N648" s="242">
        <v>0</v>
      </c>
      <c r="O648" s="47">
        <v>0</v>
      </c>
      <c r="P648" s="49">
        <v>0</v>
      </c>
      <c r="Q648" s="303"/>
      <c r="W648" s="98"/>
      <c r="X648" s="98"/>
      <c r="Y648" s="98"/>
      <c r="Z648" s="98"/>
      <c r="AA648" s="98"/>
      <c r="AB648" s="98"/>
      <c r="AC648" s="98"/>
      <c r="AD648" s="98"/>
      <c r="AE648" s="98"/>
      <c r="AF648" s="98"/>
      <c r="AG648" s="98"/>
      <c r="AH648" s="98"/>
      <c r="AI648" s="98"/>
      <c r="AJ648" s="98"/>
      <c r="AK648" s="98"/>
      <c r="AL648" s="98"/>
      <c r="AM648" s="98"/>
      <c r="AN648" s="98"/>
      <c r="AO648" s="98"/>
      <c r="AP648" s="98"/>
      <c r="AQ648" s="98"/>
      <c r="AR648" s="98"/>
      <c r="AS648" s="98"/>
      <c r="AT648" s="98"/>
      <c r="AU648" s="98"/>
      <c r="AV648" s="98"/>
      <c r="AW648" s="98"/>
      <c r="AX648" s="98"/>
      <c r="AY648" s="98"/>
      <c r="AZ648" s="98"/>
      <c r="BA648" s="98"/>
      <c r="BB648" s="98"/>
      <c r="BC648" s="98"/>
      <c r="BD648" s="98"/>
      <c r="BE648" s="98"/>
      <c r="BF648" s="98"/>
      <c r="BG648" s="98"/>
      <c r="BH648" s="98"/>
      <c r="BI648" s="98"/>
      <c r="BJ648" s="98"/>
      <c r="BK648" s="98"/>
      <c r="BL648" s="98"/>
      <c r="BM648" s="98"/>
      <c r="BN648" s="98"/>
      <c r="BO648" s="98"/>
      <c r="BP648" s="98"/>
      <c r="BQ648" s="98"/>
      <c r="BR648" s="98"/>
      <c r="BS648" s="98"/>
      <c r="BT648" s="98"/>
      <c r="BU648" s="98"/>
      <c r="BV648" s="98"/>
      <c r="BW648" s="98"/>
      <c r="BX648" s="98"/>
      <c r="BY648" s="98"/>
      <c r="BZ648" s="98"/>
      <c r="CA648" s="98"/>
      <c r="CB648" s="98"/>
      <c r="CC648" s="98"/>
      <c r="CD648" s="98"/>
      <c r="CE648" s="98"/>
      <c r="CF648" s="98"/>
      <c r="CG648" s="98"/>
      <c r="CH648" s="98"/>
      <c r="CI648" s="98"/>
      <c r="CJ648" s="98"/>
      <c r="CK648" s="98"/>
      <c r="CL648" s="98"/>
      <c r="CM648" s="98"/>
      <c r="CN648" s="98"/>
      <c r="CO648" s="98"/>
      <c r="CP648" s="98"/>
      <c r="CQ648" s="98"/>
      <c r="CR648" s="98"/>
      <c r="CS648" s="98"/>
      <c r="CT648" s="98"/>
      <c r="CU648" s="98"/>
      <c r="CV648" s="98"/>
      <c r="CW648" s="98"/>
      <c r="CX648" s="98"/>
      <c r="CY648" s="98"/>
      <c r="CZ648" s="98"/>
      <c r="DA648" s="98"/>
      <c r="DB648" s="98"/>
      <c r="DC648" s="98"/>
      <c r="DD648" s="98"/>
      <c r="DE648" s="98"/>
      <c r="DF648" s="98"/>
      <c r="DG648" s="98"/>
      <c r="DH648" s="98"/>
      <c r="DI648" s="98"/>
      <c r="DJ648" s="98"/>
      <c r="DK648" s="98"/>
      <c r="DL648" s="98"/>
      <c r="DM648" s="98"/>
      <c r="DN648" s="98"/>
      <c r="DO648" s="98"/>
      <c r="DP648" s="98"/>
      <c r="DQ648" s="98"/>
      <c r="DR648" s="98"/>
      <c r="DS648" s="98"/>
      <c r="DT648" s="98"/>
      <c r="DU648" s="98"/>
      <c r="DV648" s="98"/>
      <c r="DW648" s="98"/>
      <c r="DX648" s="98"/>
      <c r="DY648" s="98"/>
      <c r="DZ648" s="98"/>
      <c r="EA648" s="98"/>
      <c r="EB648" s="98"/>
      <c r="EC648" s="98"/>
      <c r="ED648" s="98"/>
      <c r="EE648" s="98"/>
      <c r="EF648" s="98"/>
      <c r="EG648" s="98"/>
      <c r="EH648" s="98"/>
      <c r="EI648" s="98"/>
      <c r="EJ648" s="98"/>
      <c r="EK648" s="98"/>
      <c r="EL648" s="98"/>
      <c r="EM648" s="98"/>
      <c r="EN648" s="98"/>
      <c r="EO648" s="98"/>
      <c r="EP648" s="98"/>
      <c r="EQ648" s="98"/>
      <c r="ER648" s="98"/>
      <c r="ES648" s="98"/>
      <c r="ET648" s="98"/>
      <c r="EU648" s="98"/>
      <c r="EV648" s="98"/>
      <c r="EW648" s="98"/>
      <c r="EX648" s="98"/>
      <c r="EY648" s="98"/>
      <c r="EZ648" s="98"/>
      <c r="FA648" s="98"/>
      <c r="FB648" s="98"/>
      <c r="FC648" s="98"/>
      <c r="FD648" s="98"/>
      <c r="FE648" s="98"/>
      <c r="FF648" s="98"/>
      <c r="FG648" s="98"/>
      <c r="FH648" s="98"/>
      <c r="FI648" s="98"/>
      <c r="FJ648" s="98"/>
      <c r="FK648" s="98"/>
      <c r="FL648" s="98"/>
      <c r="FM648" s="98"/>
      <c r="FN648" s="98"/>
      <c r="FO648" s="98"/>
      <c r="FP648" s="98"/>
      <c r="FQ648" s="98"/>
      <c r="FR648" s="98"/>
      <c r="FS648" s="98"/>
      <c r="FT648" s="98"/>
      <c r="FU648" s="98"/>
      <c r="FV648" s="98"/>
      <c r="FW648" s="98"/>
      <c r="FX648" s="98"/>
      <c r="FY648" s="98"/>
      <c r="FZ648" s="98"/>
      <c r="GA648" s="98"/>
      <c r="GB648" s="98"/>
      <c r="GC648" s="98"/>
      <c r="GD648" s="98"/>
      <c r="GE648" s="98"/>
      <c r="GF648" s="98"/>
      <c r="GG648" s="98"/>
      <c r="GH648" s="98"/>
      <c r="GI648" s="98"/>
      <c r="GJ648" s="98"/>
      <c r="GK648" s="98"/>
      <c r="GL648" s="98"/>
      <c r="GM648" s="98"/>
      <c r="GN648" s="98"/>
      <c r="GO648" s="98"/>
      <c r="GP648" s="98"/>
      <c r="GQ648" s="98"/>
      <c r="GR648" s="98"/>
      <c r="GS648" s="98"/>
      <c r="GT648" s="98"/>
      <c r="GU648" s="98"/>
      <c r="GV648" s="98"/>
      <c r="GW648" s="98"/>
      <c r="GX648" s="98"/>
      <c r="GY648" s="98"/>
      <c r="GZ648" s="98"/>
      <c r="HA648" s="98"/>
      <c r="HB648" s="98"/>
      <c r="HC648" s="98"/>
      <c r="HD648" s="98"/>
      <c r="HE648" s="98"/>
      <c r="HF648" s="98"/>
      <c r="HG648" s="98"/>
      <c r="HH648" s="98"/>
      <c r="HI648" s="98"/>
      <c r="HJ648" s="98"/>
      <c r="HK648" s="98"/>
      <c r="HL648" s="98"/>
      <c r="HM648" s="98"/>
      <c r="HN648" s="98"/>
      <c r="HO648" s="98"/>
      <c r="HP648" s="98"/>
    </row>
    <row r="649" spans="1:224" hidden="1" x14ac:dyDescent="0.25">
      <c r="A649" s="92" t="s">
        <v>512</v>
      </c>
      <c r="B649" s="93"/>
      <c r="C649" s="110"/>
      <c r="D649" s="111" t="s">
        <v>1147</v>
      </c>
      <c r="E649" s="95"/>
      <c r="F649" s="97"/>
      <c r="G649" s="241"/>
      <c r="H649" s="242"/>
      <c r="I649" s="241"/>
      <c r="J649" s="242"/>
      <c r="K649" s="241"/>
      <c r="L649" s="242"/>
      <c r="M649" s="243">
        <v>0</v>
      </c>
      <c r="N649" s="242">
        <v>0</v>
      </c>
      <c r="O649" s="47">
        <v>0</v>
      </c>
      <c r="P649" s="49">
        <v>0</v>
      </c>
      <c r="Q649" s="303"/>
    </row>
    <row r="650" spans="1:224" hidden="1" x14ac:dyDescent="0.25">
      <c r="A650" s="99" t="s">
        <v>519</v>
      </c>
      <c r="B650" s="93"/>
      <c r="C650" s="110"/>
      <c r="D650" s="100" t="s">
        <v>1181</v>
      </c>
      <c r="E650" s="95"/>
      <c r="F650" s="97"/>
      <c r="G650" s="241"/>
      <c r="H650" s="242"/>
      <c r="I650" s="241"/>
      <c r="J650" s="242"/>
      <c r="K650" s="241"/>
      <c r="L650" s="242"/>
      <c r="M650" s="243">
        <v>0</v>
      </c>
      <c r="N650" s="242">
        <v>0</v>
      </c>
      <c r="O650" s="47">
        <v>0</v>
      </c>
      <c r="P650" s="49">
        <v>0</v>
      </c>
      <c r="Q650" s="303"/>
    </row>
    <row r="651" spans="1:224" hidden="1" x14ac:dyDescent="0.25">
      <c r="A651" s="99" t="s">
        <v>528</v>
      </c>
      <c r="B651" s="93"/>
      <c r="C651" s="110"/>
      <c r="D651" s="100" t="s">
        <v>733</v>
      </c>
      <c r="E651" s="95"/>
      <c r="F651" s="97"/>
      <c r="G651" s="241"/>
      <c r="H651" s="242"/>
      <c r="I651" s="241"/>
      <c r="J651" s="242"/>
      <c r="K651" s="241"/>
      <c r="L651" s="242"/>
      <c r="M651" s="243">
        <v>0</v>
      </c>
      <c r="N651" s="242">
        <v>0</v>
      </c>
      <c r="O651" s="47">
        <v>0</v>
      </c>
      <c r="P651" s="49">
        <v>0</v>
      </c>
      <c r="Q651" s="303"/>
    </row>
    <row r="652" spans="1:224" hidden="1" x14ac:dyDescent="0.25">
      <c r="A652" s="99" t="s">
        <v>529</v>
      </c>
      <c r="B652" s="93"/>
      <c r="C652" s="110"/>
      <c r="D652" s="100" t="s">
        <v>1234</v>
      </c>
      <c r="E652" s="95"/>
      <c r="F652" s="97"/>
      <c r="G652" s="241"/>
      <c r="H652" s="242"/>
      <c r="I652" s="241"/>
      <c r="J652" s="242"/>
      <c r="K652" s="241"/>
      <c r="L652" s="242"/>
      <c r="M652" s="243">
        <v>0</v>
      </c>
      <c r="N652" s="242">
        <v>0</v>
      </c>
      <c r="O652" s="47">
        <v>0</v>
      </c>
      <c r="P652" s="49">
        <v>0</v>
      </c>
      <c r="Q652" s="303"/>
    </row>
    <row r="653" spans="1:224" ht="35.25" hidden="1" customHeight="1" x14ac:dyDescent="0.25">
      <c r="A653" s="99" t="s">
        <v>530</v>
      </c>
      <c r="B653" s="93"/>
      <c r="C653" s="110"/>
      <c r="D653" s="100" t="s">
        <v>1237</v>
      </c>
      <c r="E653" s="95"/>
      <c r="F653" s="97"/>
      <c r="G653" s="241"/>
      <c r="H653" s="242"/>
      <c r="I653" s="241"/>
      <c r="J653" s="242"/>
      <c r="K653" s="241"/>
      <c r="L653" s="242"/>
      <c r="M653" s="243">
        <v>0</v>
      </c>
      <c r="N653" s="242">
        <v>0</v>
      </c>
      <c r="O653" s="47">
        <v>0</v>
      </c>
      <c r="P653" s="49">
        <v>0</v>
      </c>
      <c r="Q653" s="303"/>
    </row>
    <row r="654" spans="1:224" hidden="1" x14ac:dyDescent="0.25">
      <c r="A654" s="99" t="s">
        <v>531</v>
      </c>
      <c r="B654" s="93"/>
      <c r="C654" s="110"/>
      <c r="D654" s="100" t="s">
        <v>1091</v>
      </c>
      <c r="E654" s="95"/>
      <c r="F654" s="97"/>
      <c r="G654" s="241"/>
      <c r="H654" s="242"/>
      <c r="I654" s="241"/>
      <c r="J654" s="242"/>
      <c r="K654" s="241"/>
      <c r="L654" s="242"/>
      <c r="M654" s="243">
        <v>0</v>
      </c>
      <c r="N654" s="242">
        <v>0</v>
      </c>
      <c r="O654" s="47">
        <v>0</v>
      </c>
      <c r="P654" s="49">
        <v>0</v>
      </c>
      <c r="Q654" s="303"/>
    </row>
    <row r="655" spans="1:224" hidden="1" x14ac:dyDescent="0.25">
      <c r="A655" s="99" t="s">
        <v>532</v>
      </c>
      <c r="B655" s="93"/>
      <c r="C655" s="110"/>
      <c r="D655" s="100" t="s">
        <v>1249</v>
      </c>
      <c r="E655" s="95"/>
      <c r="F655" s="97"/>
      <c r="G655" s="241"/>
      <c r="H655" s="242"/>
      <c r="I655" s="241"/>
      <c r="J655" s="242"/>
      <c r="K655" s="241"/>
      <c r="L655" s="242"/>
      <c r="M655" s="243">
        <v>0</v>
      </c>
      <c r="N655" s="242">
        <v>0</v>
      </c>
      <c r="O655" s="47">
        <v>0</v>
      </c>
      <c r="P655" s="49">
        <v>0</v>
      </c>
      <c r="Q655" s="303"/>
    </row>
    <row r="656" spans="1:224" hidden="1" x14ac:dyDescent="0.25">
      <c r="A656" s="99" t="s">
        <v>533</v>
      </c>
      <c r="B656" s="93"/>
      <c r="C656" s="110"/>
      <c r="D656" s="100" t="s">
        <v>1275</v>
      </c>
      <c r="E656" s="95"/>
      <c r="F656" s="97"/>
      <c r="G656" s="241"/>
      <c r="H656" s="242"/>
      <c r="I656" s="241"/>
      <c r="J656" s="242"/>
      <c r="K656" s="241"/>
      <c r="L656" s="242"/>
      <c r="M656" s="243">
        <v>0</v>
      </c>
      <c r="N656" s="242">
        <v>0</v>
      </c>
      <c r="O656" s="47">
        <v>0</v>
      </c>
      <c r="P656" s="49">
        <v>0</v>
      </c>
      <c r="Q656" s="303"/>
    </row>
    <row r="657" spans="1:224" hidden="1" x14ac:dyDescent="0.25">
      <c r="A657" s="99" t="s">
        <v>534</v>
      </c>
      <c r="B657" s="93"/>
      <c r="C657" s="110"/>
      <c r="D657" s="100" t="s">
        <v>1181</v>
      </c>
      <c r="E657" s="95"/>
      <c r="F657" s="97"/>
      <c r="G657" s="241"/>
      <c r="H657" s="242"/>
      <c r="I657" s="241"/>
      <c r="J657" s="242"/>
      <c r="K657" s="241"/>
      <c r="L657" s="242"/>
      <c r="M657" s="243">
        <v>0</v>
      </c>
      <c r="N657" s="242">
        <v>0</v>
      </c>
      <c r="O657" s="47">
        <v>0</v>
      </c>
      <c r="P657" s="49">
        <v>0</v>
      </c>
      <c r="Q657" s="303"/>
    </row>
    <row r="658" spans="1:224" hidden="1" x14ac:dyDescent="0.25">
      <c r="A658" s="99" t="s">
        <v>535</v>
      </c>
      <c r="B658" s="93"/>
      <c r="C658" s="110"/>
      <c r="D658" s="100" t="s">
        <v>734</v>
      </c>
      <c r="E658" s="95"/>
      <c r="F658" s="97"/>
      <c r="G658" s="241"/>
      <c r="H658" s="242"/>
      <c r="I658" s="241"/>
      <c r="J658" s="242"/>
      <c r="K658" s="241"/>
      <c r="L658" s="242"/>
      <c r="M658" s="243">
        <v>0</v>
      </c>
      <c r="N658" s="242">
        <v>0</v>
      </c>
      <c r="O658" s="47">
        <v>0</v>
      </c>
      <c r="P658" s="49">
        <v>0</v>
      </c>
      <c r="Q658" s="303"/>
    </row>
    <row r="659" spans="1:224" ht="14.25" hidden="1" customHeight="1" x14ac:dyDescent="0.2">
      <c r="A659" s="250" t="s">
        <v>1723</v>
      </c>
      <c r="B659" s="262"/>
      <c r="C659" s="271"/>
      <c r="D659" s="274" t="s">
        <v>1458</v>
      </c>
      <c r="E659" s="265"/>
      <c r="F659" s="257"/>
      <c r="G659" s="284"/>
      <c r="H659" s="47"/>
      <c r="I659" s="284"/>
      <c r="J659" s="47"/>
      <c r="K659" s="284"/>
      <c r="L659" s="47"/>
      <c r="M659" s="48"/>
      <c r="N659" s="47"/>
      <c r="O659" s="47">
        <v>0</v>
      </c>
      <c r="P659" s="49">
        <v>0</v>
      </c>
      <c r="Q659" s="303"/>
      <c r="R659" s="106"/>
      <c r="S659" s="106"/>
      <c r="T659" s="106"/>
      <c r="U659" s="106"/>
      <c r="V659" s="106"/>
      <c r="W659" s="106"/>
      <c r="X659" s="106"/>
      <c r="Y659" s="107"/>
      <c r="Z659" s="107"/>
      <c r="AA659" s="107"/>
      <c r="AB659" s="107"/>
      <c r="AC659" s="107"/>
      <c r="AD659" s="107"/>
      <c r="AE659" s="107"/>
      <c r="AF659" s="107"/>
      <c r="AG659" s="107"/>
      <c r="AH659" s="107"/>
      <c r="AI659" s="107"/>
      <c r="AJ659" s="107"/>
      <c r="AK659" s="107"/>
      <c r="AL659" s="107"/>
      <c r="AM659" s="107"/>
      <c r="AN659" s="107"/>
      <c r="AO659" s="107"/>
      <c r="AP659" s="107"/>
      <c r="AQ659" s="107"/>
      <c r="AR659" s="107"/>
      <c r="AS659" s="107"/>
      <c r="AT659" s="107"/>
      <c r="AU659" s="107"/>
      <c r="AV659" s="107"/>
      <c r="AW659" s="107"/>
      <c r="AX659" s="107"/>
      <c r="AY659" s="107"/>
      <c r="AZ659" s="107"/>
      <c r="BA659" s="107"/>
      <c r="BB659" s="107"/>
      <c r="BC659" s="107"/>
      <c r="BD659" s="107"/>
      <c r="BE659" s="107"/>
      <c r="BF659" s="107"/>
      <c r="BG659" s="107"/>
      <c r="BH659" s="107"/>
      <c r="BI659" s="107"/>
      <c r="BJ659" s="107"/>
      <c r="BK659" s="107"/>
      <c r="BL659" s="107"/>
      <c r="BM659" s="107"/>
      <c r="BN659" s="107"/>
      <c r="BO659" s="107"/>
      <c r="BP659" s="107"/>
      <c r="BQ659" s="107"/>
      <c r="BR659" s="107"/>
      <c r="BS659" s="107"/>
      <c r="BT659" s="107"/>
      <c r="BU659" s="107"/>
      <c r="BV659" s="107"/>
      <c r="BW659" s="107"/>
      <c r="BX659" s="107"/>
      <c r="BY659" s="107"/>
      <c r="BZ659" s="107"/>
      <c r="CA659" s="107"/>
      <c r="CB659" s="107"/>
      <c r="CC659" s="107"/>
      <c r="CD659" s="107"/>
      <c r="CE659" s="107"/>
      <c r="CF659" s="107"/>
      <c r="CG659" s="107"/>
      <c r="CH659" s="107"/>
      <c r="CI659" s="107"/>
      <c r="CJ659" s="107"/>
      <c r="CK659" s="107"/>
      <c r="CL659" s="107"/>
      <c r="CM659" s="107"/>
      <c r="CN659" s="107"/>
      <c r="CO659" s="107"/>
      <c r="CP659" s="107"/>
      <c r="CQ659" s="107"/>
      <c r="CR659" s="107"/>
      <c r="CS659" s="107"/>
      <c r="CT659" s="107"/>
      <c r="CU659" s="107"/>
      <c r="CV659" s="107"/>
      <c r="CW659" s="107"/>
      <c r="CX659" s="107"/>
      <c r="CY659" s="107"/>
      <c r="CZ659" s="107"/>
      <c r="DA659" s="107"/>
      <c r="DB659" s="107"/>
      <c r="DC659" s="107"/>
      <c r="DD659" s="107"/>
      <c r="DE659" s="107"/>
      <c r="DF659" s="107"/>
      <c r="DG659" s="107"/>
      <c r="DH659" s="107"/>
      <c r="DI659" s="107"/>
      <c r="DJ659" s="107"/>
      <c r="DK659" s="107"/>
      <c r="DL659" s="107"/>
      <c r="DM659" s="107"/>
      <c r="DN659" s="107"/>
      <c r="DO659" s="107"/>
      <c r="DP659" s="107"/>
      <c r="DQ659" s="107"/>
      <c r="DR659" s="107"/>
      <c r="DS659" s="107"/>
      <c r="DT659" s="107"/>
      <c r="DU659" s="107"/>
      <c r="DV659" s="107"/>
      <c r="DW659" s="107"/>
      <c r="DX659" s="107"/>
      <c r="DY659" s="107"/>
      <c r="DZ659" s="107"/>
      <c r="EA659" s="107"/>
      <c r="EB659" s="107"/>
      <c r="EC659" s="107"/>
      <c r="ED659" s="107"/>
      <c r="EE659" s="107"/>
      <c r="EF659" s="107"/>
      <c r="EG659" s="107"/>
      <c r="EH659" s="107"/>
      <c r="EI659" s="107"/>
      <c r="EJ659" s="107"/>
      <c r="EK659" s="107"/>
      <c r="EL659" s="107"/>
      <c r="EM659" s="107"/>
      <c r="EN659" s="107"/>
      <c r="EO659" s="107"/>
      <c r="EP659" s="107"/>
      <c r="EQ659" s="107"/>
      <c r="ER659" s="107"/>
      <c r="ES659" s="107"/>
      <c r="ET659" s="107"/>
      <c r="EU659" s="107"/>
      <c r="EV659" s="107"/>
      <c r="EW659" s="107"/>
      <c r="EX659" s="107"/>
      <c r="EY659" s="107"/>
      <c r="EZ659" s="107"/>
      <c r="FA659" s="107"/>
      <c r="FB659" s="107"/>
      <c r="FC659" s="107"/>
      <c r="FD659" s="107"/>
      <c r="FE659" s="107"/>
      <c r="FF659" s="107"/>
      <c r="FG659" s="107"/>
      <c r="FH659" s="107"/>
      <c r="FI659" s="107"/>
      <c r="FJ659" s="107"/>
      <c r="FK659" s="107"/>
      <c r="FL659" s="107"/>
      <c r="FM659" s="107"/>
      <c r="FN659" s="107"/>
      <c r="FO659" s="107"/>
      <c r="FP659" s="107"/>
      <c r="FQ659" s="107"/>
      <c r="FR659" s="107"/>
      <c r="FS659" s="107"/>
      <c r="FT659" s="107"/>
      <c r="FU659" s="107"/>
      <c r="FV659" s="107"/>
      <c r="FW659" s="107"/>
      <c r="FX659" s="107"/>
      <c r="FY659" s="107"/>
      <c r="FZ659" s="107"/>
      <c r="GA659" s="107"/>
      <c r="GB659" s="107"/>
      <c r="GC659" s="107"/>
      <c r="GD659" s="107"/>
      <c r="GE659" s="107"/>
      <c r="GF659" s="107"/>
      <c r="GG659" s="107"/>
      <c r="GH659" s="107"/>
      <c r="GI659" s="107"/>
      <c r="GJ659" s="107"/>
      <c r="GK659" s="107"/>
      <c r="GL659" s="107"/>
      <c r="GM659" s="107"/>
      <c r="GN659" s="107"/>
      <c r="GO659" s="107"/>
      <c r="GP659" s="107"/>
      <c r="GQ659" s="107"/>
      <c r="GR659" s="107"/>
      <c r="GS659" s="107"/>
      <c r="GT659" s="107"/>
      <c r="GU659" s="107"/>
      <c r="GV659" s="107"/>
      <c r="GW659" s="107"/>
      <c r="GX659" s="107"/>
      <c r="GY659" s="107"/>
      <c r="GZ659" s="107"/>
      <c r="HA659" s="107"/>
      <c r="HB659" s="107"/>
      <c r="HC659" s="107"/>
      <c r="HD659" s="107"/>
      <c r="HE659" s="107"/>
      <c r="HF659" s="107"/>
      <c r="HG659" s="107"/>
      <c r="HH659" s="107"/>
      <c r="HI659" s="107"/>
      <c r="HJ659" s="107"/>
      <c r="HK659" s="107"/>
      <c r="HL659" s="107"/>
      <c r="HM659" s="107"/>
      <c r="HN659" s="107"/>
      <c r="HO659" s="107"/>
      <c r="HP659" s="107"/>
    </row>
    <row r="660" spans="1:224" ht="36" hidden="1" customHeight="1" x14ac:dyDescent="0.2">
      <c r="A660" s="250" t="s">
        <v>1597</v>
      </c>
      <c r="B660" s="254"/>
      <c r="C660" s="265"/>
      <c r="D660" s="274" t="s">
        <v>1459</v>
      </c>
      <c r="E660" s="265"/>
      <c r="F660" s="257"/>
      <c r="G660" s="284"/>
      <c r="H660" s="47"/>
      <c r="I660" s="284"/>
      <c r="J660" s="47"/>
      <c r="K660" s="284"/>
      <c r="L660" s="47"/>
      <c r="M660" s="48"/>
      <c r="N660" s="47"/>
      <c r="O660" s="47">
        <v>0</v>
      </c>
      <c r="P660" s="49">
        <v>0</v>
      </c>
      <c r="Q660" s="303"/>
      <c r="R660" s="106"/>
      <c r="S660" s="106"/>
      <c r="T660" s="106"/>
      <c r="U660" s="106"/>
      <c r="V660" s="106"/>
      <c r="W660" s="106"/>
      <c r="X660" s="106"/>
      <c r="Y660" s="107"/>
      <c r="Z660" s="107"/>
      <c r="AA660" s="107"/>
      <c r="AB660" s="107"/>
      <c r="AC660" s="107"/>
      <c r="AD660" s="107"/>
      <c r="AE660" s="107"/>
      <c r="AF660" s="107"/>
      <c r="AG660" s="107"/>
      <c r="AH660" s="107"/>
      <c r="AI660" s="107"/>
      <c r="AJ660" s="107"/>
      <c r="AK660" s="107"/>
      <c r="AL660" s="107"/>
      <c r="AM660" s="107"/>
      <c r="AN660" s="107"/>
      <c r="AO660" s="107"/>
      <c r="AP660" s="107"/>
      <c r="AQ660" s="107"/>
      <c r="AR660" s="107"/>
      <c r="AS660" s="107"/>
      <c r="AT660" s="107"/>
      <c r="AU660" s="107"/>
      <c r="AV660" s="107"/>
      <c r="AW660" s="107"/>
      <c r="AX660" s="107"/>
      <c r="AY660" s="107"/>
      <c r="AZ660" s="107"/>
      <c r="BA660" s="107"/>
      <c r="BB660" s="107"/>
      <c r="BC660" s="107"/>
      <c r="BD660" s="107"/>
      <c r="BE660" s="107"/>
      <c r="BF660" s="107"/>
      <c r="BG660" s="107"/>
      <c r="BH660" s="107"/>
      <c r="BI660" s="107"/>
      <c r="BJ660" s="107"/>
      <c r="BK660" s="107"/>
      <c r="BL660" s="107"/>
      <c r="BM660" s="107"/>
      <c r="BN660" s="107"/>
      <c r="BO660" s="107"/>
      <c r="BP660" s="107"/>
      <c r="BQ660" s="107"/>
      <c r="BR660" s="107"/>
      <c r="BS660" s="107"/>
      <c r="BT660" s="107"/>
      <c r="BU660" s="107"/>
      <c r="BV660" s="107"/>
      <c r="BW660" s="107"/>
      <c r="BX660" s="107"/>
      <c r="BY660" s="107"/>
      <c r="BZ660" s="107"/>
      <c r="CA660" s="107"/>
      <c r="CB660" s="107"/>
      <c r="CC660" s="107"/>
      <c r="CD660" s="107"/>
      <c r="CE660" s="107"/>
      <c r="CF660" s="107"/>
      <c r="CG660" s="107"/>
      <c r="CH660" s="107"/>
      <c r="CI660" s="107"/>
      <c r="CJ660" s="107"/>
      <c r="CK660" s="107"/>
      <c r="CL660" s="107"/>
      <c r="CM660" s="107"/>
      <c r="CN660" s="107"/>
      <c r="CO660" s="107"/>
      <c r="CP660" s="107"/>
      <c r="CQ660" s="107"/>
      <c r="CR660" s="107"/>
      <c r="CS660" s="107"/>
      <c r="CT660" s="107"/>
      <c r="CU660" s="107"/>
      <c r="CV660" s="107"/>
      <c r="CW660" s="107"/>
      <c r="CX660" s="107"/>
      <c r="CY660" s="107"/>
      <c r="CZ660" s="107"/>
      <c r="DA660" s="107"/>
      <c r="DB660" s="107"/>
      <c r="DC660" s="107"/>
      <c r="DD660" s="107"/>
      <c r="DE660" s="107"/>
      <c r="DF660" s="107"/>
      <c r="DG660" s="107"/>
      <c r="DH660" s="107"/>
      <c r="DI660" s="107"/>
      <c r="DJ660" s="107"/>
      <c r="DK660" s="107"/>
      <c r="DL660" s="107"/>
      <c r="DM660" s="107"/>
      <c r="DN660" s="107"/>
      <c r="DO660" s="107"/>
      <c r="DP660" s="107"/>
      <c r="DQ660" s="107"/>
      <c r="DR660" s="107"/>
      <c r="DS660" s="107"/>
      <c r="DT660" s="107"/>
      <c r="DU660" s="107"/>
      <c r="DV660" s="107"/>
      <c r="DW660" s="107"/>
      <c r="DX660" s="107"/>
      <c r="DY660" s="107"/>
      <c r="DZ660" s="107"/>
      <c r="EA660" s="107"/>
      <c r="EB660" s="107"/>
      <c r="EC660" s="107"/>
      <c r="ED660" s="107"/>
      <c r="EE660" s="107"/>
      <c r="EF660" s="107"/>
      <c r="EG660" s="107"/>
      <c r="EH660" s="107"/>
      <c r="EI660" s="107"/>
      <c r="EJ660" s="107"/>
      <c r="EK660" s="107"/>
      <c r="EL660" s="107"/>
      <c r="EM660" s="107"/>
      <c r="EN660" s="107"/>
      <c r="EO660" s="107"/>
      <c r="EP660" s="107"/>
      <c r="EQ660" s="107"/>
      <c r="ER660" s="107"/>
      <c r="ES660" s="107"/>
      <c r="ET660" s="107"/>
      <c r="EU660" s="107"/>
      <c r="EV660" s="107"/>
      <c r="EW660" s="107"/>
      <c r="EX660" s="107"/>
      <c r="EY660" s="107"/>
      <c r="EZ660" s="107"/>
      <c r="FA660" s="107"/>
      <c r="FB660" s="107"/>
      <c r="FC660" s="107"/>
      <c r="FD660" s="107"/>
      <c r="FE660" s="107"/>
      <c r="FF660" s="107"/>
      <c r="FG660" s="107"/>
      <c r="FH660" s="107"/>
      <c r="FI660" s="107"/>
      <c r="FJ660" s="107"/>
      <c r="FK660" s="107"/>
      <c r="FL660" s="107"/>
      <c r="FM660" s="107"/>
      <c r="FN660" s="107"/>
      <c r="FO660" s="107"/>
      <c r="FP660" s="107"/>
      <c r="FQ660" s="107"/>
      <c r="FR660" s="107"/>
      <c r="FS660" s="107"/>
      <c r="FT660" s="107"/>
      <c r="FU660" s="107"/>
      <c r="FV660" s="107"/>
      <c r="FW660" s="107"/>
      <c r="FX660" s="107"/>
      <c r="FY660" s="107"/>
      <c r="FZ660" s="107"/>
      <c r="GA660" s="107"/>
      <c r="GB660" s="107"/>
      <c r="GC660" s="107"/>
      <c r="GD660" s="107"/>
      <c r="GE660" s="107"/>
      <c r="GF660" s="107"/>
      <c r="GG660" s="107"/>
      <c r="GH660" s="107"/>
      <c r="GI660" s="107"/>
      <c r="GJ660" s="107"/>
      <c r="GK660" s="107"/>
      <c r="GL660" s="107"/>
      <c r="GM660" s="107"/>
      <c r="GN660" s="107"/>
      <c r="GO660" s="107"/>
      <c r="GP660" s="107"/>
      <c r="GQ660" s="107"/>
      <c r="GR660" s="107"/>
      <c r="GS660" s="107"/>
      <c r="GT660" s="107"/>
      <c r="GU660" s="107"/>
      <c r="GV660" s="107"/>
      <c r="GW660" s="107"/>
      <c r="GX660" s="107"/>
      <c r="GY660" s="107"/>
      <c r="GZ660" s="107"/>
      <c r="HA660" s="107"/>
      <c r="HB660" s="107"/>
      <c r="HC660" s="107"/>
      <c r="HD660" s="107"/>
      <c r="HE660" s="107"/>
      <c r="HF660" s="107"/>
      <c r="HG660" s="107"/>
      <c r="HH660" s="107"/>
      <c r="HI660" s="107"/>
      <c r="HJ660" s="107"/>
      <c r="HK660" s="107"/>
      <c r="HL660" s="107"/>
      <c r="HM660" s="107"/>
      <c r="HN660" s="107"/>
      <c r="HO660" s="107"/>
      <c r="HP660" s="107"/>
    </row>
    <row r="661" spans="1:224" ht="14.25" hidden="1" customHeight="1" x14ac:dyDescent="0.2">
      <c r="A661" s="251" t="s">
        <v>1599</v>
      </c>
      <c r="B661" s="256"/>
      <c r="C661" s="268"/>
      <c r="D661" s="275" t="s">
        <v>1461</v>
      </c>
      <c r="E661" s="268"/>
      <c r="F661" s="260"/>
      <c r="G661" s="284"/>
      <c r="H661" s="47"/>
      <c r="I661" s="284"/>
      <c r="J661" s="47"/>
      <c r="K661" s="284"/>
      <c r="L661" s="47"/>
      <c r="M661" s="48"/>
      <c r="N661" s="47"/>
      <c r="O661" s="47">
        <v>0</v>
      </c>
      <c r="P661" s="49">
        <v>0</v>
      </c>
      <c r="Q661" s="303"/>
      <c r="R661" s="106"/>
      <c r="S661" s="106"/>
      <c r="T661" s="106"/>
      <c r="U661" s="106"/>
      <c r="V661" s="106"/>
      <c r="W661" s="106"/>
      <c r="X661" s="106"/>
      <c r="Y661" s="107"/>
      <c r="Z661" s="107"/>
      <c r="AA661" s="107"/>
      <c r="AB661" s="107"/>
      <c r="AC661" s="107"/>
      <c r="AD661" s="107"/>
      <c r="AE661" s="107"/>
      <c r="AF661" s="107"/>
      <c r="AG661" s="107"/>
      <c r="AH661" s="107"/>
      <c r="AI661" s="107"/>
      <c r="AJ661" s="107"/>
      <c r="AK661" s="107"/>
      <c r="AL661" s="107"/>
      <c r="AM661" s="107"/>
      <c r="AN661" s="107"/>
      <c r="AO661" s="107"/>
      <c r="AP661" s="107"/>
      <c r="AQ661" s="107"/>
      <c r="AR661" s="107"/>
      <c r="AS661" s="107"/>
      <c r="AT661" s="107"/>
      <c r="AU661" s="107"/>
      <c r="AV661" s="107"/>
      <c r="AW661" s="107"/>
      <c r="AX661" s="107"/>
      <c r="AY661" s="107"/>
      <c r="AZ661" s="107"/>
      <c r="BA661" s="107"/>
      <c r="BB661" s="107"/>
      <c r="BC661" s="107"/>
      <c r="BD661" s="107"/>
      <c r="BE661" s="107"/>
      <c r="BF661" s="107"/>
      <c r="BG661" s="107"/>
      <c r="BH661" s="107"/>
      <c r="BI661" s="107"/>
      <c r="BJ661" s="107"/>
      <c r="BK661" s="107"/>
      <c r="BL661" s="107"/>
      <c r="BM661" s="107"/>
      <c r="BN661" s="107"/>
      <c r="BO661" s="107"/>
      <c r="BP661" s="107"/>
      <c r="BQ661" s="107"/>
      <c r="BR661" s="107"/>
      <c r="BS661" s="107"/>
      <c r="BT661" s="107"/>
      <c r="BU661" s="107"/>
      <c r="BV661" s="107"/>
      <c r="BW661" s="107"/>
      <c r="BX661" s="107"/>
      <c r="BY661" s="107"/>
      <c r="BZ661" s="107"/>
      <c r="CA661" s="107"/>
      <c r="CB661" s="107"/>
      <c r="CC661" s="107"/>
      <c r="CD661" s="107"/>
      <c r="CE661" s="107"/>
      <c r="CF661" s="107"/>
      <c r="CG661" s="107"/>
      <c r="CH661" s="107"/>
      <c r="CI661" s="107"/>
      <c r="CJ661" s="107"/>
      <c r="CK661" s="107"/>
      <c r="CL661" s="107"/>
      <c r="CM661" s="107"/>
      <c r="CN661" s="107"/>
      <c r="CO661" s="107"/>
      <c r="CP661" s="107"/>
      <c r="CQ661" s="107"/>
      <c r="CR661" s="107"/>
      <c r="CS661" s="107"/>
      <c r="CT661" s="107"/>
      <c r="CU661" s="107"/>
      <c r="CV661" s="107"/>
      <c r="CW661" s="107"/>
      <c r="CX661" s="107"/>
      <c r="CY661" s="107"/>
      <c r="CZ661" s="107"/>
      <c r="DA661" s="107"/>
      <c r="DB661" s="107"/>
      <c r="DC661" s="107"/>
      <c r="DD661" s="107"/>
      <c r="DE661" s="107"/>
      <c r="DF661" s="107"/>
      <c r="DG661" s="107"/>
      <c r="DH661" s="107"/>
      <c r="DI661" s="107"/>
      <c r="DJ661" s="107"/>
      <c r="DK661" s="107"/>
      <c r="DL661" s="107"/>
      <c r="DM661" s="107"/>
      <c r="DN661" s="107"/>
      <c r="DO661" s="107"/>
      <c r="DP661" s="107"/>
      <c r="DQ661" s="107"/>
      <c r="DR661" s="107"/>
      <c r="DS661" s="107"/>
      <c r="DT661" s="107"/>
      <c r="DU661" s="107"/>
      <c r="DV661" s="107"/>
      <c r="DW661" s="107"/>
      <c r="DX661" s="107"/>
      <c r="DY661" s="107"/>
      <c r="DZ661" s="107"/>
      <c r="EA661" s="107"/>
      <c r="EB661" s="107"/>
      <c r="EC661" s="107"/>
      <c r="ED661" s="107"/>
      <c r="EE661" s="107"/>
      <c r="EF661" s="107"/>
      <c r="EG661" s="107"/>
      <c r="EH661" s="107"/>
      <c r="EI661" s="107"/>
      <c r="EJ661" s="107"/>
      <c r="EK661" s="107"/>
      <c r="EL661" s="107"/>
      <c r="EM661" s="107"/>
      <c r="EN661" s="107"/>
      <c r="EO661" s="107"/>
      <c r="EP661" s="107"/>
      <c r="EQ661" s="107"/>
      <c r="ER661" s="107"/>
      <c r="ES661" s="107"/>
      <c r="ET661" s="107"/>
      <c r="EU661" s="107"/>
      <c r="EV661" s="107"/>
      <c r="EW661" s="107"/>
      <c r="EX661" s="107"/>
      <c r="EY661" s="107"/>
      <c r="EZ661" s="107"/>
      <c r="FA661" s="107"/>
      <c r="FB661" s="107"/>
      <c r="FC661" s="107"/>
      <c r="FD661" s="107"/>
      <c r="FE661" s="107"/>
      <c r="FF661" s="107"/>
      <c r="FG661" s="107"/>
      <c r="FH661" s="107"/>
      <c r="FI661" s="107"/>
      <c r="FJ661" s="107"/>
      <c r="FK661" s="107"/>
      <c r="FL661" s="107"/>
      <c r="FM661" s="107"/>
      <c r="FN661" s="107"/>
      <c r="FO661" s="107"/>
      <c r="FP661" s="107"/>
      <c r="FQ661" s="107"/>
      <c r="FR661" s="107"/>
      <c r="FS661" s="107"/>
      <c r="FT661" s="107"/>
      <c r="FU661" s="107"/>
      <c r="FV661" s="107"/>
      <c r="FW661" s="107"/>
      <c r="FX661" s="107"/>
      <c r="FY661" s="107"/>
      <c r="FZ661" s="107"/>
      <c r="GA661" s="107"/>
      <c r="GB661" s="107"/>
      <c r="GC661" s="107"/>
      <c r="GD661" s="107"/>
      <c r="GE661" s="107"/>
      <c r="GF661" s="107"/>
      <c r="GG661" s="107"/>
      <c r="GH661" s="107"/>
      <c r="GI661" s="107"/>
      <c r="GJ661" s="107"/>
      <c r="GK661" s="107"/>
      <c r="GL661" s="107"/>
      <c r="GM661" s="107"/>
      <c r="GN661" s="107"/>
      <c r="GO661" s="107"/>
      <c r="GP661" s="107"/>
      <c r="GQ661" s="107"/>
      <c r="GR661" s="107"/>
      <c r="GS661" s="107"/>
      <c r="GT661" s="107"/>
      <c r="GU661" s="107"/>
      <c r="GV661" s="107"/>
      <c r="GW661" s="107"/>
      <c r="GX661" s="107"/>
      <c r="GY661" s="107"/>
      <c r="GZ661" s="107"/>
      <c r="HA661" s="107"/>
      <c r="HB661" s="107"/>
      <c r="HC661" s="107"/>
      <c r="HD661" s="107"/>
      <c r="HE661" s="107"/>
      <c r="HF661" s="107"/>
      <c r="HG661" s="107"/>
      <c r="HH661" s="107"/>
      <c r="HI661" s="107"/>
      <c r="HJ661" s="107"/>
      <c r="HK661" s="107"/>
      <c r="HL661" s="107"/>
      <c r="HM661" s="107"/>
      <c r="HN661" s="107"/>
      <c r="HO661" s="107"/>
      <c r="HP661" s="107"/>
    </row>
    <row r="662" spans="1:224" ht="30" hidden="1" customHeight="1" x14ac:dyDescent="0.2">
      <c r="A662" s="251" t="s">
        <v>1601</v>
      </c>
      <c r="B662" s="258"/>
      <c r="C662" s="268"/>
      <c r="D662" s="275" t="s">
        <v>1463</v>
      </c>
      <c r="E662" s="268"/>
      <c r="F662" s="260"/>
      <c r="G662" s="284"/>
      <c r="H662" s="47"/>
      <c r="I662" s="284"/>
      <c r="J662" s="47"/>
      <c r="K662" s="284"/>
      <c r="L662" s="47"/>
      <c r="M662" s="48"/>
      <c r="N662" s="47"/>
      <c r="O662" s="47">
        <v>0</v>
      </c>
      <c r="P662" s="49">
        <v>0</v>
      </c>
      <c r="Q662" s="303"/>
      <c r="R662" s="106"/>
      <c r="S662" s="106"/>
      <c r="T662" s="106"/>
      <c r="U662" s="106"/>
      <c r="V662" s="106"/>
      <c r="W662" s="106"/>
      <c r="X662" s="106"/>
      <c r="Y662" s="107"/>
      <c r="Z662" s="107"/>
      <c r="AA662" s="107"/>
      <c r="AB662" s="107"/>
      <c r="AC662" s="107"/>
      <c r="AD662" s="107"/>
      <c r="AE662" s="107"/>
      <c r="AF662" s="107"/>
      <c r="AG662" s="107"/>
      <c r="AH662" s="107"/>
      <c r="AI662" s="107"/>
      <c r="AJ662" s="107"/>
      <c r="AK662" s="107"/>
      <c r="AL662" s="107"/>
      <c r="AM662" s="107"/>
      <c r="AN662" s="107"/>
      <c r="AO662" s="107"/>
      <c r="AP662" s="107"/>
      <c r="AQ662" s="107"/>
      <c r="AR662" s="107"/>
      <c r="AS662" s="107"/>
      <c r="AT662" s="107"/>
      <c r="AU662" s="107"/>
      <c r="AV662" s="107"/>
      <c r="AW662" s="107"/>
      <c r="AX662" s="107"/>
      <c r="AY662" s="107"/>
      <c r="AZ662" s="107"/>
      <c r="BA662" s="107"/>
      <c r="BB662" s="107"/>
      <c r="BC662" s="107"/>
      <c r="BD662" s="107"/>
      <c r="BE662" s="107"/>
      <c r="BF662" s="107"/>
      <c r="BG662" s="107"/>
      <c r="BH662" s="107"/>
      <c r="BI662" s="107"/>
      <c r="BJ662" s="107"/>
      <c r="BK662" s="107"/>
      <c r="BL662" s="107"/>
      <c r="BM662" s="107"/>
      <c r="BN662" s="107"/>
      <c r="BO662" s="107"/>
      <c r="BP662" s="107"/>
      <c r="BQ662" s="107"/>
      <c r="BR662" s="107"/>
      <c r="BS662" s="107"/>
      <c r="BT662" s="107"/>
      <c r="BU662" s="107"/>
      <c r="BV662" s="107"/>
      <c r="BW662" s="107"/>
      <c r="BX662" s="107"/>
      <c r="BY662" s="107"/>
      <c r="BZ662" s="107"/>
      <c r="CA662" s="107"/>
      <c r="CB662" s="107"/>
      <c r="CC662" s="107"/>
      <c r="CD662" s="107"/>
      <c r="CE662" s="107"/>
      <c r="CF662" s="107"/>
      <c r="CG662" s="107"/>
      <c r="CH662" s="107"/>
      <c r="CI662" s="107"/>
      <c r="CJ662" s="107"/>
      <c r="CK662" s="107"/>
      <c r="CL662" s="107"/>
      <c r="CM662" s="107"/>
      <c r="CN662" s="107"/>
      <c r="CO662" s="107"/>
      <c r="CP662" s="107"/>
      <c r="CQ662" s="107"/>
      <c r="CR662" s="107"/>
      <c r="CS662" s="107"/>
      <c r="CT662" s="107"/>
      <c r="CU662" s="107"/>
      <c r="CV662" s="107"/>
      <c r="CW662" s="107"/>
      <c r="CX662" s="107"/>
      <c r="CY662" s="107"/>
      <c r="CZ662" s="107"/>
      <c r="DA662" s="107"/>
      <c r="DB662" s="107"/>
      <c r="DC662" s="107"/>
      <c r="DD662" s="107"/>
      <c r="DE662" s="107"/>
      <c r="DF662" s="107"/>
      <c r="DG662" s="107"/>
      <c r="DH662" s="107"/>
      <c r="DI662" s="107"/>
      <c r="DJ662" s="107"/>
      <c r="DK662" s="107"/>
      <c r="DL662" s="107"/>
      <c r="DM662" s="107"/>
      <c r="DN662" s="107"/>
      <c r="DO662" s="107"/>
      <c r="DP662" s="107"/>
      <c r="DQ662" s="107"/>
      <c r="DR662" s="107"/>
      <c r="DS662" s="107"/>
      <c r="DT662" s="107"/>
      <c r="DU662" s="107"/>
      <c r="DV662" s="107"/>
      <c r="DW662" s="107"/>
      <c r="DX662" s="107"/>
      <c r="DY662" s="107"/>
      <c r="DZ662" s="107"/>
      <c r="EA662" s="107"/>
      <c r="EB662" s="107"/>
      <c r="EC662" s="107"/>
      <c r="ED662" s="107"/>
      <c r="EE662" s="107"/>
      <c r="EF662" s="107"/>
      <c r="EG662" s="107"/>
      <c r="EH662" s="107"/>
      <c r="EI662" s="107"/>
      <c r="EJ662" s="107"/>
      <c r="EK662" s="107"/>
      <c r="EL662" s="107"/>
      <c r="EM662" s="107"/>
      <c r="EN662" s="107"/>
      <c r="EO662" s="107"/>
      <c r="EP662" s="107"/>
      <c r="EQ662" s="107"/>
      <c r="ER662" s="107"/>
      <c r="ES662" s="107"/>
      <c r="ET662" s="107"/>
      <c r="EU662" s="107"/>
      <c r="EV662" s="107"/>
      <c r="EW662" s="107"/>
      <c r="EX662" s="107"/>
      <c r="EY662" s="107"/>
      <c r="EZ662" s="107"/>
      <c r="FA662" s="107"/>
      <c r="FB662" s="107"/>
      <c r="FC662" s="107"/>
      <c r="FD662" s="107"/>
      <c r="FE662" s="107"/>
      <c r="FF662" s="107"/>
      <c r="FG662" s="107"/>
      <c r="FH662" s="107"/>
      <c r="FI662" s="107"/>
      <c r="FJ662" s="107"/>
      <c r="FK662" s="107"/>
      <c r="FL662" s="107"/>
      <c r="FM662" s="107"/>
      <c r="FN662" s="107"/>
      <c r="FO662" s="107"/>
      <c r="FP662" s="107"/>
      <c r="FQ662" s="107"/>
      <c r="FR662" s="107"/>
      <c r="FS662" s="107"/>
      <c r="FT662" s="107"/>
      <c r="FU662" s="107"/>
      <c r="FV662" s="107"/>
      <c r="FW662" s="107"/>
      <c r="FX662" s="107"/>
      <c r="FY662" s="107"/>
      <c r="FZ662" s="107"/>
      <c r="GA662" s="107"/>
      <c r="GB662" s="107"/>
      <c r="GC662" s="107"/>
      <c r="GD662" s="107"/>
      <c r="GE662" s="107"/>
      <c r="GF662" s="107"/>
      <c r="GG662" s="107"/>
      <c r="GH662" s="107"/>
      <c r="GI662" s="107"/>
      <c r="GJ662" s="107"/>
      <c r="GK662" s="107"/>
      <c r="GL662" s="107"/>
      <c r="GM662" s="107"/>
      <c r="GN662" s="107"/>
      <c r="GO662" s="107"/>
      <c r="GP662" s="107"/>
      <c r="GQ662" s="107"/>
      <c r="GR662" s="107"/>
      <c r="GS662" s="107"/>
      <c r="GT662" s="107"/>
      <c r="GU662" s="107"/>
      <c r="GV662" s="107"/>
      <c r="GW662" s="107"/>
      <c r="GX662" s="107"/>
      <c r="GY662" s="107"/>
      <c r="GZ662" s="107"/>
      <c r="HA662" s="107"/>
      <c r="HB662" s="107"/>
      <c r="HC662" s="107"/>
      <c r="HD662" s="107"/>
      <c r="HE662" s="107"/>
      <c r="HF662" s="107"/>
      <c r="HG662" s="107"/>
      <c r="HH662" s="107"/>
      <c r="HI662" s="107"/>
      <c r="HJ662" s="107"/>
      <c r="HK662" s="107"/>
      <c r="HL662" s="107"/>
      <c r="HM662" s="107"/>
      <c r="HN662" s="107"/>
      <c r="HO662" s="107"/>
      <c r="HP662" s="107"/>
    </row>
    <row r="663" spans="1:224" ht="120" hidden="1" customHeight="1" x14ac:dyDescent="0.2">
      <c r="A663" s="251" t="s">
        <v>1606</v>
      </c>
      <c r="B663" s="263"/>
      <c r="C663" s="238"/>
      <c r="D663" s="275" t="s">
        <v>1467</v>
      </c>
      <c r="E663" s="268"/>
      <c r="F663" s="260"/>
      <c r="G663" s="284"/>
      <c r="H663" s="47"/>
      <c r="I663" s="284"/>
      <c r="J663" s="47"/>
      <c r="K663" s="284"/>
      <c r="L663" s="47"/>
      <c r="M663" s="48"/>
      <c r="N663" s="47"/>
      <c r="O663" s="47">
        <v>0</v>
      </c>
      <c r="P663" s="49">
        <v>0</v>
      </c>
      <c r="Q663" s="303"/>
      <c r="R663" s="106"/>
      <c r="S663" s="106"/>
      <c r="T663" s="106"/>
      <c r="U663" s="106"/>
      <c r="V663" s="106"/>
      <c r="W663" s="106"/>
      <c r="X663" s="106"/>
      <c r="Y663" s="107"/>
      <c r="Z663" s="107"/>
      <c r="AA663" s="107"/>
      <c r="AB663" s="107"/>
      <c r="AC663" s="107"/>
      <c r="AD663" s="107"/>
      <c r="AE663" s="107"/>
      <c r="AF663" s="107"/>
      <c r="AG663" s="107"/>
      <c r="AH663" s="107"/>
      <c r="AI663" s="107"/>
      <c r="AJ663" s="107"/>
      <c r="AK663" s="107"/>
      <c r="AL663" s="107"/>
      <c r="AM663" s="107"/>
      <c r="AN663" s="107"/>
      <c r="AO663" s="107"/>
      <c r="AP663" s="107"/>
      <c r="AQ663" s="107"/>
      <c r="AR663" s="107"/>
      <c r="AS663" s="107"/>
      <c r="AT663" s="107"/>
      <c r="AU663" s="107"/>
      <c r="AV663" s="107"/>
      <c r="AW663" s="107"/>
      <c r="AX663" s="107"/>
      <c r="AY663" s="107"/>
      <c r="AZ663" s="107"/>
      <c r="BA663" s="107"/>
      <c r="BB663" s="107"/>
      <c r="BC663" s="107"/>
      <c r="BD663" s="107"/>
      <c r="BE663" s="107"/>
      <c r="BF663" s="107"/>
      <c r="BG663" s="107"/>
      <c r="BH663" s="107"/>
      <c r="BI663" s="107"/>
      <c r="BJ663" s="107"/>
      <c r="BK663" s="107"/>
      <c r="BL663" s="107"/>
      <c r="BM663" s="107"/>
      <c r="BN663" s="107"/>
      <c r="BO663" s="107"/>
      <c r="BP663" s="107"/>
      <c r="BQ663" s="107"/>
      <c r="BR663" s="107"/>
      <c r="BS663" s="107"/>
      <c r="BT663" s="107"/>
      <c r="BU663" s="107"/>
      <c r="BV663" s="107"/>
      <c r="BW663" s="107"/>
      <c r="BX663" s="107"/>
      <c r="BY663" s="107"/>
      <c r="BZ663" s="107"/>
      <c r="CA663" s="107"/>
      <c r="CB663" s="107"/>
      <c r="CC663" s="107"/>
      <c r="CD663" s="107"/>
      <c r="CE663" s="107"/>
      <c r="CF663" s="107"/>
      <c r="CG663" s="107"/>
      <c r="CH663" s="107"/>
      <c r="CI663" s="107"/>
      <c r="CJ663" s="107"/>
      <c r="CK663" s="107"/>
      <c r="CL663" s="107"/>
      <c r="CM663" s="107"/>
      <c r="CN663" s="107"/>
      <c r="CO663" s="107"/>
      <c r="CP663" s="107"/>
      <c r="CQ663" s="107"/>
      <c r="CR663" s="107"/>
      <c r="CS663" s="107"/>
      <c r="CT663" s="107"/>
      <c r="CU663" s="107"/>
      <c r="CV663" s="107"/>
      <c r="CW663" s="107"/>
      <c r="CX663" s="107"/>
      <c r="CY663" s="107"/>
      <c r="CZ663" s="107"/>
      <c r="DA663" s="107"/>
      <c r="DB663" s="107"/>
      <c r="DC663" s="107"/>
      <c r="DD663" s="107"/>
      <c r="DE663" s="107"/>
      <c r="DF663" s="107"/>
      <c r="DG663" s="107"/>
      <c r="DH663" s="107"/>
      <c r="DI663" s="107"/>
      <c r="DJ663" s="107"/>
      <c r="DK663" s="107"/>
      <c r="DL663" s="107"/>
      <c r="DM663" s="107"/>
      <c r="DN663" s="107"/>
      <c r="DO663" s="107"/>
      <c r="DP663" s="107"/>
      <c r="DQ663" s="107"/>
      <c r="DR663" s="107"/>
      <c r="DS663" s="107"/>
      <c r="DT663" s="107"/>
      <c r="DU663" s="107"/>
      <c r="DV663" s="107"/>
      <c r="DW663" s="107"/>
      <c r="DX663" s="107"/>
      <c r="DY663" s="107"/>
      <c r="DZ663" s="107"/>
      <c r="EA663" s="107"/>
      <c r="EB663" s="107"/>
      <c r="EC663" s="107"/>
      <c r="ED663" s="107"/>
      <c r="EE663" s="107"/>
      <c r="EF663" s="107"/>
      <c r="EG663" s="107"/>
      <c r="EH663" s="107"/>
      <c r="EI663" s="107"/>
      <c r="EJ663" s="107"/>
      <c r="EK663" s="107"/>
      <c r="EL663" s="107"/>
      <c r="EM663" s="107"/>
      <c r="EN663" s="107"/>
      <c r="EO663" s="107"/>
      <c r="EP663" s="107"/>
      <c r="EQ663" s="107"/>
      <c r="ER663" s="107"/>
      <c r="ES663" s="107"/>
      <c r="ET663" s="107"/>
      <c r="EU663" s="107"/>
      <c r="EV663" s="107"/>
      <c r="EW663" s="107"/>
      <c r="EX663" s="107"/>
      <c r="EY663" s="107"/>
      <c r="EZ663" s="107"/>
      <c r="FA663" s="107"/>
      <c r="FB663" s="107"/>
      <c r="FC663" s="107"/>
      <c r="FD663" s="107"/>
      <c r="FE663" s="107"/>
      <c r="FF663" s="107"/>
      <c r="FG663" s="107"/>
      <c r="FH663" s="107"/>
      <c r="FI663" s="107"/>
      <c r="FJ663" s="107"/>
      <c r="FK663" s="107"/>
      <c r="FL663" s="107"/>
      <c r="FM663" s="107"/>
      <c r="FN663" s="107"/>
      <c r="FO663" s="107"/>
      <c r="FP663" s="107"/>
      <c r="FQ663" s="107"/>
      <c r="FR663" s="107"/>
      <c r="FS663" s="107"/>
      <c r="FT663" s="107"/>
      <c r="FU663" s="107"/>
      <c r="FV663" s="107"/>
      <c r="FW663" s="107"/>
      <c r="FX663" s="107"/>
      <c r="FY663" s="107"/>
      <c r="FZ663" s="107"/>
      <c r="GA663" s="107"/>
      <c r="GB663" s="107"/>
      <c r="GC663" s="107"/>
      <c r="GD663" s="107"/>
      <c r="GE663" s="107"/>
      <c r="GF663" s="107"/>
      <c r="GG663" s="107"/>
      <c r="GH663" s="107"/>
      <c r="GI663" s="107"/>
      <c r="GJ663" s="107"/>
      <c r="GK663" s="107"/>
      <c r="GL663" s="107"/>
      <c r="GM663" s="107"/>
      <c r="GN663" s="107"/>
      <c r="GO663" s="107"/>
      <c r="GP663" s="107"/>
      <c r="GQ663" s="107"/>
      <c r="GR663" s="107"/>
      <c r="GS663" s="107"/>
      <c r="GT663" s="107"/>
      <c r="GU663" s="107"/>
      <c r="GV663" s="107"/>
      <c r="GW663" s="107"/>
      <c r="GX663" s="107"/>
      <c r="GY663" s="107"/>
      <c r="GZ663" s="107"/>
      <c r="HA663" s="107"/>
      <c r="HB663" s="107"/>
      <c r="HC663" s="107"/>
      <c r="HD663" s="107"/>
      <c r="HE663" s="107"/>
      <c r="HF663" s="107"/>
      <c r="HG663" s="107"/>
      <c r="HH663" s="107"/>
      <c r="HI663" s="107"/>
      <c r="HJ663" s="107"/>
      <c r="HK663" s="107"/>
      <c r="HL663" s="107"/>
      <c r="HM663" s="107"/>
      <c r="HN663" s="107"/>
      <c r="HO663" s="107"/>
      <c r="HP663" s="107"/>
    </row>
    <row r="664" spans="1:224" ht="14.25" hidden="1" customHeight="1" x14ac:dyDescent="0.2">
      <c r="A664" s="250" t="s">
        <v>1612</v>
      </c>
      <c r="B664" s="254"/>
      <c r="C664" s="265"/>
      <c r="D664" s="274" t="s">
        <v>1471</v>
      </c>
      <c r="E664" s="265"/>
      <c r="F664" s="257"/>
      <c r="G664" s="284"/>
      <c r="H664" s="47"/>
      <c r="I664" s="284"/>
      <c r="J664" s="47"/>
      <c r="K664" s="284"/>
      <c r="L664" s="47"/>
      <c r="M664" s="48"/>
      <c r="N664" s="47"/>
      <c r="O664" s="47">
        <v>0</v>
      </c>
      <c r="P664" s="49">
        <v>0</v>
      </c>
      <c r="Q664" s="303"/>
      <c r="R664" s="106"/>
      <c r="S664" s="106"/>
      <c r="T664" s="106"/>
      <c r="U664" s="106"/>
      <c r="V664" s="106"/>
      <c r="W664" s="106"/>
      <c r="X664" s="106"/>
      <c r="Y664" s="107"/>
      <c r="Z664" s="107"/>
      <c r="AA664" s="107"/>
      <c r="AB664" s="107"/>
      <c r="AC664" s="107"/>
      <c r="AD664" s="107"/>
      <c r="AE664" s="107"/>
      <c r="AF664" s="107"/>
      <c r="AG664" s="107"/>
      <c r="AH664" s="107"/>
      <c r="AI664" s="107"/>
      <c r="AJ664" s="107"/>
      <c r="AK664" s="107"/>
      <c r="AL664" s="107"/>
      <c r="AM664" s="107"/>
      <c r="AN664" s="107"/>
      <c r="AO664" s="107"/>
      <c r="AP664" s="107"/>
      <c r="AQ664" s="107"/>
      <c r="AR664" s="107"/>
      <c r="AS664" s="107"/>
      <c r="AT664" s="107"/>
      <c r="AU664" s="107"/>
      <c r="AV664" s="107"/>
      <c r="AW664" s="107"/>
      <c r="AX664" s="107"/>
      <c r="AY664" s="107"/>
      <c r="AZ664" s="107"/>
      <c r="BA664" s="107"/>
      <c r="BB664" s="107"/>
      <c r="BC664" s="107"/>
      <c r="BD664" s="107"/>
      <c r="BE664" s="107"/>
      <c r="BF664" s="107"/>
      <c r="BG664" s="107"/>
      <c r="BH664" s="107"/>
      <c r="BI664" s="107"/>
      <c r="BJ664" s="107"/>
      <c r="BK664" s="107"/>
      <c r="BL664" s="107"/>
      <c r="BM664" s="107"/>
      <c r="BN664" s="107"/>
      <c r="BO664" s="107"/>
      <c r="BP664" s="107"/>
      <c r="BQ664" s="107"/>
      <c r="BR664" s="107"/>
      <c r="BS664" s="107"/>
      <c r="BT664" s="107"/>
      <c r="BU664" s="107"/>
      <c r="BV664" s="107"/>
      <c r="BW664" s="107"/>
      <c r="BX664" s="107"/>
      <c r="BY664" s="107"/>
      <c r="BZ664" s="107"/>
      <c r="CA664" s="107"/>
      <c r="CB664" s="107"/>
      <c r="CC664" s="107"/>
      <c r="CD664" s="107"/>
      <c r="CE664" s="107"/>
      <c r="CF664" s="107"/>
      <c r="CG664" s="107"/>
      <c r="CH664" s="107"/>
      <c r="CI664" s="107"/>
      <c r="CJ664" s="107"/>
      <c r="CK664" s="107"/>
      <c r="CL664" s="107"/>
      <c r="CM664" s="107"/>
      <c r="CN664" s="107"/>
      <c r="CO664" s="107"/>
      <c r="CP664" s="107"/>
      <c r="CQ664" s="107"/>
      <c r="CR664" s="107"/>
      <c r="CS664" s="107"/>
      <c r="CT664" s="107"/>
      <c r="CU664" s="107"/>
      <c r="CV664" s="107"/>
      <c r="CW664" s="107"/>
      <c r="CX664" s="107"/>
      <c r="CY664" s="107"/>
      <c r="CZ664" s="107"/>
      <c r="DA664" s="107"/>
      <c r="DB664" s="107"/>
      <c r="DC664" s="107"/>
      <c r="DD664" s="107"/>
      <c r="DE664" s="107"/>
      <c r="DF664" s="107"/>
      <c r="DG664" s="107"/>
      <c r="DH664" s="107"/>
      <c r="DI664" s="107"/>
      <c r="DJ664" s="107"/>
      <c r="DK664" s="107"/>
      <c r="DL664" s="107"/>
      <c r="DM664" s="107"/>
      <c r="DN664" s="107"/>
      <c r="DO664" s="107"/>
      <c r="DP664" s="107"/>
      <c r="DQ664" s="107"/>
      <c r="DR664" s="107"/>
      <c r="DS664" s="107"/>
      <c r="DT664" s="107"/>
      <c r="DU664" s="107"/>
      <c r="DV664" s="107"/>
      <c r="DW664" s="107"/>
      <c r="DX664" s="107"/>
      <c r="DY664" s="107"/>
      <c r="DZ664" s="107"/>
      <c r="EA664" s="107"/>
      <c r="EB664" s="107"/>
      <c r="EC664" s="107"/>
      <c r="ED664" s="107"/>
      <c r="EE664" s="107"/>
      <c r="EF664" s="107"/>
      <c r="EG664" s="107"/>
      <c r="EH664" s="107"/>
      <c r="EI664" s="107"/>
      <c r="EJ664" s="107"/>
      <c r="EK664" s="107"/>
      <c r="EL664" s="107"/>
      <c r="EM664" s="107"/>
      <c r="EN664" s="107"/>
      <c r="EO664" s="107"/>
      <c r="EP664" s="107"/>
      <c r="EQ664" s="107"/>
      <c r="ER664" s="107"/>
      <c r="ES664" s="107"/>
      <c r="ET664" s="107"/>
      <c r="EU664" s="107"/>
      <c r="EV664" s="107"/>
      <c r="EW664" s="107"/>
      <c r="EX664" s="107"/>
      <c r="EY664" s="107"/>
      <c r="EZ664" s="107"/>
      <c r="FA664" s="107"/>
      <c r="FB664" s="107"/>
      <c r="FC664" s="107"/>
      <c r="FD664" s="107"/>
      <c r="FE664" s="107"/>
      <c r="FF664" s="107"/>
      <c r="FG664" s="107"/>
      <c r="FH664" s="107"/>
      <c r="FI664" s="107"/>
      <c r="FJ664" s="107"/>
      <c r="FK664" s="107"/>
      <c r="FL664" s="107"/>
      <c r="FM664" s="107"/>
      <c r="FN664" s="107"/>
      <c r="FO664" s="107"/>
      <c r="FP664" s="107"/>
      <c r="FQ664" s="107"/>
      <c r="FR664" s="107"/>
      <c r="FS664" s="107"/>
      <c r="FT664" s="107"/>
      <c r="FU664" s="107"/>
      <c r="FV664" s="107"/>
      <c r="FW664" s="107"/>
      <c r="FX664" s="107"/>
      <c r="FY664" s="107"/>
      <c r="FZ664" s="107"/>
      <c r="GA664" s="107"/>
      <c r="GB664" s="107"/>
      <c r="GC664" s="107"/>
      <c r="GD664" s="107"/>
      <c r="GE664" s="107"/>
      <c r="GF664" s="107"/>
      <c r="GG664" s="107"/>
      <c r="GH664" s="107"/>
      <c r="GI664" s="107"/>
      <c r="GJ664" s="107"/>
      <c r="GK664" s="107"/>
      <c r="GL664" s="107"/>
      <c r="GM664" s="107"/>
      <c r="GN664" s="107"/>
      <c r="GO664" s="107"/>
      <c r="GP664" s="107"/>
      <c r="GQ664" s="107"/>
      <c r="GR664" s="107"/>
      <c r="GS664" s="107"/>
      <c r="GT664" s="107"/>
      <c r="GU664" s="107"/>
      <c r="GV664" s="107"/>
      <c r="GW664" s="107"/>
      <c r="GX664" s="107"/>
      <c r="GY664" s="107"/>
      <c r="GZ664" s="107"/>
      <c r="HA664" s="107"/>
      <c r="HB664" s="107"/>
      <c r="HC664" s="107"/>
      <c r="HD664" s="107"/>
      <c r="HE664" s="107"/>
      <c r="HF664" s="107"/>
      <c r="HG664" s="107"/>
      <c r="HH664" s="107"/>
      <c r="HI664" s="107"/>
      <c r="HJ664" s="107"/>
      <c r="HK664" s="107"/>
      <c r="HL664" s="107"/>
      <c r="HM664" s="107"/>
      <c r="HN664" s="107"/>
      <c r="HO664" s="107"/>
      <c r="HP664" s="107"/>
    </row>
    <row r="665" spans="1:224" ht="14.25" hidden="1" customHeight="1" x14ac:dyDescent="0.2">
      <c r="A665" s="250" t="s">
        <v>1618</v>
      </c>
      <c r="B665" s="254"/>
      <c r="C665" s="265"/>
      <c r="D665" s="274" t="s">
        <v>1472</v>
      </c>
      <c r="E665" s="265"/>
      <c r="F665" s="257"/>
      <c r="G665" s="284"/>
      <c r="H665" s="47"/>
      <c r="I665" s="284"/>
      <c r="J665" s="47"/>
      <c r="K665" s="284"/>
      <c r="L665" s="47"/>
      <c r="M665" s="48"/>
      <c r="N665" s="47"/>
      <c r="O665" s="47">
        <v>0</v>
      </c>
      <c r="P665" s="49">
        <v>0</v>
      </c>
      <c r="Q665" s="303"/>
      <c r="R665" s="106"/>
      <c r="S665" s="106"/>
      <c r="T665" s="106"/>
      <c r="U665" s="106"/>
      <c r="V665" s="106"/>
      <c r="W665" s="106"/>
      <c r="X665" s="106"/>
      <c r="Y665" s="107"/>
      <c r="Z665" s="107"/>
      <c r="AA665" s="107"/>
      <c r="AB665" s="107"/>
      <c r="AC665" s="107"/>
      <c r="AD665" s="107"/>
      <c r="AE665" s="107"/>
      <c r="AF665" s="107"/>
      <c r="AG665" s="107"/>
      <c r="AH665" s="107"/>
      <c r="AI665" s="107"/>
      <c r="AJ665" s="107"/>
      <c r="AK665" s="107"/>
      <c r="AL665" s="107"/>
      <c r="AM665" s="107"/>
      <c r="AN665" s="107"/>
      <c r="AO665" s="107"/>
      <c r="AP665" s="107"/>
      <c r="AQ665" s="107"/>
      <c r="AR665" s="107"/>
      <c r="AS665" s="107"/>
      <c r="AT665" s="107"/>
      <c r="AU665" s="107"/>
      <c r="AV665" s="107"/>
      <c r="AW665" s="107"/>
      <c r="AX665" s="107"/>
      <c r="AY665" s="107"/>
      <c r="AZ665" s="107"/>
      <c r="BA665" s="107"/>
      <c r="BB665" s="107"/>
      <c r="BC665" s="107"/>
      <c r="BD665" s="107"/>
      <c r="BE665" s="107"/>
      <c r="BF665" s="107"/>
      <c r="BG665" s="107"/>
      <c r="BH665" s="107"/>
      <c r="BI665" s="107"/>
      <c r="BJ665" s="107"/>
      <c r="BK665" s="107"/>
      <c r="BL665" s="107"/>
      <c r="BM665" s="107"/>
      <c r="BN665" s="107"/>
      <c r="BO665" s="107"/>
      <c r="BP665" s="107"/>
      <c r="BQ665" s="107"/>
      <c r="BR665" s="107"/>
      <c r="BS665" s="107"/>
      <c r="BT665" s="107"/>
      <c r="BU665" s="107"/>
      <c r="BV665" s="107"/>
      <c r="BW665" s="107"/>
      <c r="BX665" s="107"/>
      <c r="BY665" s="107"/>
      <c r="BZ665" s="107"/>
      <c r="CA665" s="107"/>
      <c r="CB665" s="107"/>
      <c r="CC665" s="107"/>
      <c r="CD665" s="107"/>
      <c r="CE665" s="107"/>
      <c r="CF665" s="107"/>
      <c r="CG665" s="107"/>
      <c r="CH665" s="107"/>
      <c r="CI665" s="107"/>
      <c r="CJ665" s="107"/>
      <c r="CK665" s="107"/>
      <c r="CL665" s="107"/>
      <c r="CM665" s="107"/>
      <c r="CN665" s="107"/>
      <c r="CO665" s="107"/>
      <c r="CP665" s="107"/>
      <c r="CQ665" s="107"/>
      <c r="CR665" s="107"/>
      <c r="CS665" s="107"/>
      <c r="CT665" s="107"/>
      <c r="CU665" s="107"/>
      <c r="CV665" s="107"/>
      <c r="CW665" s="107"/>
      <c r="CX665" s="107"/>
      <c r="CY665" s="107"/>
      <c r="CZ665" s="107"/>
      <c r="DA665" s="107"/>
      <c r="DB665" s="107"/>
      <c r="DC665" s="107"/>
      <c r="DD665" s="107"/>
      <c r="DE665" s="107"/>
      <c r="DF665" s="107"/>
      <c r="DG665" s="107"/>
      <c r="DH665" s="107"/>
      <c r="DI665" s="107"/>
      <c r="DJ665" s="107"/>
      <c r="DK665" s="107"/>
      <c r="DL665" s="107"/>
      <c r="DM665" s="107"/>
      <c r="DN665" s="107"/>
      <c r="DO665" s="107"/>
      <c r="DP665" s="107"/>
      <c r="DQ665" s="107"/>
      <c r="DR665" s="107"/>
      <c r="DS665" s="107"/>
      <c r="DT665" s="107"/>
      <c r="DU665" s="107"/>
      <c r="DV665" s="107"/>
      <c r="DW665" s="107"/>
      <c r="DX665" s="107"/>
      <c r="DY665" s="107"/>
      <c r="DZ665" s="107"/>
      <c r="EA665" s="107"/>
      <c r="EB665" s="107"/>
      <c r="EC665" s="107"/>
      <c r="ED665" s="107"/>
      <c r="EE665" s="107"/>
      <c r="EF665" s="107"/>
      <c r="EG665" s="107"/>
      <c r="EH665" s="107"/>
      <c r="EI665" s="107"/>
      <c r="EJ665" s="107"/>
      <c r="EK665" s="107"/>
      <c r="EL665" s="107"/>
      <c r="EM665" s="107"/>
      <c r="EN665" s="107"/>
      <c r="EO665" s="107"/>
      <c r="EP665" s="107"/>
      <c r="EQ665" s="107"/>
      <c r="ER665" s="107"/>
      <c r="ES665" s="107"/>
      <c r="ET665" s="107"/>
      <c r="EU665" s="107"/>
      <c r="EV665" s="107"/>
      <c r="EW665" s="107"/>
      <c r="EX665" s="107"/>
      <c r="EY665" s="107"/>
      <c r="EZ665" s="107"/>
      <c r="FA665" s="107"/>
      <c r="FB665" s="107"/>
      <c r="FC665" s="107"/>
      <c r="FD665" s="107"/>
      <c r="FE665" s="107"/>
      <c r="FF665" s="107"/>
      <c r="FG665" s="107"/>
      <c r="FH665" s="107"/>
      <c r="FI665" s="107"/>
      <c r="FJ665" s="107"/>
      <c r="FK665" s="107"/>
      <c r="FL665" s="107"/>
      <c r="FM665" s="107"/>
      <c r="FN665" s="107"/>
      <c r="FO665" s="107"/>
      <c r="FP665" s="107"/>
      <c r="FQ665" s="107"/>
      <c r="FR665" s="107"/>
      <c r="FS665" s="107"/>
      <c r="FT665" s="107"/>
      <c r="FU665" s="107"/>
      <c r="FV665" s="107"/>
      <c r="FW665" s="107"/>
      <c r="FX665" s="107"/>
      <c r="FY665" s="107"/>
      <c r="FZ665" s="107"/>
      <c r="GA665" s="107"/>
      <c r="GB665" s="107"/>
      <c r="GC665" s="107"/>
      <c r="GD665" s="107"/>
      <c r="GE665" s="107"/>
      <c r="GF665" s="107"/>
      <c r="GG665" s="107"/>
      <c r="GH665" s="107"/>
      <c r="GI665" s="107"/>
      <c r="GJ665" s="107"/>
      <c r="GK665" s="107"/>
      <c r="GL665" s="107"/>
      <c r="GM665" s="107"/>
      <c r="GN665" s="107"/>
      <c r="GO665" s="107"/>
      <c r="GP665" s="107"/>
      <c r="GQ665" s="107"/>
      <c r="GR665" s="107"/>
      <c r="GS665" s="107"/>
      <c r="GT665" s="107"/>
      <c r="GU665" s="107"/>
      <c r="GV665" s="107"/>
      <c r="GW665" s="107"/>
      <c r="GX665" s="107"/>
      <c r="GY665" s="107"/>
      <c r="GZ665" s="107"/>
      <c r="HA665" s="107"/>
      <c r="HB665" s="107"/>
      <c r="HC665" s="107"/>
      <c r="HD665" s="107"/>
      <c r="HE665" s="107"/>
      <c r="HF665" s="107"/>
      <c r="HG665" s="107"/>
      <c r="HH665" s="107"/>
      <c r="HI665" s="107"/>
      <c r="HJ665" s="107"/>
      <c r="HK665" s="107"/>
      <c r="HL665" s="107"/>
      <c r="HM665" s="107"/>
      <c r="HN665" s="107"/>
      <c r="HO665" s="107"/>
      <c r="HP665" s="107"/>
    </row>
    <row r="666" spans="1:224" ht="36" hidden="1" customHeight="1" x14ac:dyDescent="0.2">
      <c r="A666" s="252" t="s">
        <v>1623</v>
      </c>
      <c r="B666" s="258"/>
      <c r="C666" s="268"/>
      <c r="D666" s="275" t="s">
        <v>1474</v>
      </c>
      <c r="E666" s="268"/>
      <c r="F666" s="291"/>
      <c r="G666" s="284"/>
      <c r="H666" s="47"/>
      <c r="I666" s="284"/>
      <c r="J666" s="47"/>
      <c r="K666" s="284"/>
      <c r="L666" s="47"/>
      <c r="M666" s="48"/>
      <c r="N666" s="47"/>
      <c r="O666" s="47">
        <v>0</v>
      </c>
      <c r="P666" s="49">
        <v>0</v>
      </c>
      <c r="Q666" s="303"/>
      <c r="R666" s="106"/>
      <c r="S666" s="106"/>
      <c r="T666" s="106"/>
      <c r="U666" s="106"/>
      <c r="V666" s="106"/>
      <c r="W666" s="106"/>
      <c r="X666" s="106"/>
      <c r="Y666" s="107"/>
      <c r="Z666" s="107"/>
      <c r="AA666" s="107"/>
      <c r="AB666" s="107"/>
      <c r="AC666" s="107"/>
      <c r="AD666" s="107"/>
      <c r="AE666" s="107"/>
      <c r="AF666" s="107"/>
      <c r="AG666" s="107"/>
      <c r="AH666" s="107"/>
      <c r="AI666" s="107"/>
      <c r="AJ666" s="107"/>
      <c r="AK666" s="107"/>
      <c r="AL666" s="107"/>
      <c r="AM666" s="107"/>
      <c r="AN666" s="107"/>
      <c r="AO666" s="107"/>
      <c r="AP666" s="107"/>
      <c r="AQ666" s="107"/>
      <c r="AR666" s="107"/>
      <c r="AS666" s="107"/>
      <c r="AT666" s="107"/>
      <c r="AU666" s="107"/>
      <c r="AV666" s="107"/>
      <c r="AW666" s="107"/>
      <c r="AX666" s="107"/>
      <c r="AY666" s="107"/>
      <c r="AZ666" s="107"/>
      <c r="BA666" s="107"/>
      <c r="BB666" s="107"/>
      <c r="BC666" s="107"/>
      <c r="BD666" s="107"/>
      <c r="BE666" s="107"/>
      <c r="BF666" s="107"/>
      <c r="BG666" s="107"/>
      <c r="BH666" s="107"/>
      <c r="BI666" s="107"/>
      <c r="BJ666" s="107"/>
      <c r="BK666" s="107"/>
      <c r="BL666" s="107"/>
      <c r="BM666" s="107"/>
      <c r="BN666" s="107"/>
      <c r="BO666" s="107"/>
      <c r="BP666" s="107"/>
      <c r="BQ666" s="107"/>
      <c r="BR666" s="107"/>
      <c r="BS666" s="107"/>
      <c r="BT666" s="107"/>
      <c r="BU666" s="107"/>
      <c r="BV666" s="107"/>
      <c r="BW666" s="107"/>
      <c r="BX666" s="107"/>
      <c r="BY666" s="107"/>
      <c r="BZ666" s="107"/>
      <c r="CA666" s="107"/>
      <c r="CB666" s="107"/>
      <c r="CC666" s="107"/>
      <c r="CD666" s="107"/>
      <c r="CE666" s="107"/>
      <c r="CF666" s="107"/>
      <c r="CG666" s="107"/>
      <c r="CH666" s="107"/>
      <c r="CI666" s="107"/>
      <c r="CJ666" s="107"/>
      <c r="CK666" s="107"/>
      <c r="CL666" s="107"/>
      <c r="CM666" s="107"/>
      <c r="CN666" s="107"/>
      <c r="CO666" s="107"/>
      <c r="CP666" s="107"/>
      <c r="CQ666" s="107"/>
      <c r="CR666" s="107"/>
      <c r="CS666" s="107"/>
      <c r="CT666" s="107"/>
      <c r="CU666" s="107"/>
      <c r="CV666" s="107"/>
      <c r="CW666" s="107"/>
      <c r="CX666" s="107"/>
      <c r="CY666" s="107"/>
      <c r="CZ666" s="107"/>
      <c r="DA666" s="107"/>
      <c r="DB666" s="107"/>
      <c r="DC666" s="107"/>
      <c r="DD666" s="107"/>
      <c r="DE666" s="107"/>
      <c r="DF666" s="107"/>
      <c r="DG666" s="107"/>
      <c r="DH666" s="107"/>
      <c r="DI666" s="107"/>
      <c r="DJ666" s="107"/>
      <c r="DK666" s="107"/>
      <c r="DL666" s="107"/>
      <c r="DM666" s="107"/>
      <c r="DN666" s="107"/>
      <c r="DO666" s="107"/>
      <c r="DP666" s="107"/>
      <c r="DQ666" s="107"/>
      <c r="DR666" s="107"/>
      <c r="DS666" s="107"/>
      <c r="DT666" s="107"/>
      <c r="DU666" s="107"/>
      <c r="DV666" s="107"/>
      <c r="DW666" s="107"/>
      <c r="DX666" s="107"/>
      <c r="DY666" s="107"/>
      <c r="DZ666" s="107"/>
      <c r="EA666" s="107"/>
      <c r="EB666" s="107"/>
      <c r="EC666" s="107"/>
      <c r="ED666" s="107"/>
      <c r="EE666" s="107"/>
      <c r="EF666" s="107"/>
      <c r="EG666" s="107"/>
      <c r="EH666" s="107"/>
      <c r="EI666" s="107"/>
      <c r="EJ666" s="107"/>
      <c r="EK666" s="107"/>
      <c r="EL666" s="107"/>
      <c r="EM666" s="107"/>
      <c r="EN666" s="107"/>
      <c r="EO666" s="107"/>
      <c r="EP666" s="107"/>
      <c r="EQ666" s="107"/>
      <c r="ER666" s="107"/>
      <c r="ES666" s="107"/>
      <c r="ET666" s="107"/>
      <c r="EU666" s="107"/>
      <c r="EV666" s="107"/>
      <c r="EW666" s="107"/>
      <c r="EX666" s="107"/>
      <c r="EY666" s="107"/>
      <c r="EZ666" s="107"/>
      <c r="FA666" s="107"/>
      <c r="FB666" s="107"/>
      <c r="FC666" s="107"/>
      <c r="FD666" s="107"/>
      <c r="FE666" s="107"/>
      <c r="FF666" s="107"/>
      <c r="FG666" s="107"/>
      <c r="FH666" s="107"/>
      <c r="FI666" s="107"/>
      <c r="FJ666" s="107"/>
      <c r="FK666" s="107"/>
      <c r="FL666" s="107"/>
      <c r="FM666" s="107"/>
      <c r="FN666" s="107"/>
      <c r="FO666" s="107"/>
      <c r="FP666" s="107"/>
      <c r="FQ666" s="107"/>
      <c r="FR666" s="107"/>
      <c r="FS666" s="107"/>
      <c r="FT666" s="107"/>
      <c r="FU666" s="107"/>
      <c r="FV666" s="107"/>
      <c r="FW666" s="107"/>
      <c r="FX666" s="107"/>
      <c r="FY666" s="107"/>
      <c r="FZ666" s="107"/>
      <c r="GA666" s="107"/>
      <c r="GB666" s="107"/>
      <c r="GC666" s="107"/>
      <c r="GD666" s="107"/>
      <c r="GE666" s="107"/>
      <c r="GF666" s="107"/>
      <c r="GG666" s="107"/>
      <c r="GH666" s="107"/>
      <c r="GI666" s="107"/>
      <c r="GJ666" s="107"/>
      <c r="GK666" s="107"/>
      <c r="GL666" s="107"/>
      <c r="GM666" s="107"/>
      <c r="GN666" s="107"/>
      <c r="GO666" s="107"/>
      <c r="GP666" s="107"/>
      <c r="GQ666" s="107"/>
      <c r="GR666" s="107"/>
      <c r="GS666" s="107"/>
      <c r="GT666" s="107"/>
      <c r="GU666" s="107"/>
      <c r="GV666" s="107"/>
      <c r="GW666" s="107"/>
      <c r="GX666" s="107"/>
      <c r="GY666" s="107"/>
      <c r="GZ666" s="107"/>
      <c r="HA666" s="107"/>
      <c r="HB666" s="107"/>
      <c r="HC666" s="107"/>
      <c r="HD666" s="107"/>
      <c r="HE666" s="107"/>
      <c r="HF666" s="107"/>
      <c r="HG666" s="107"/>
      <c r="HH666" s="107"/>
      <c r="HI666" s="107"/>
      <c r="HJ666" s="107"/>
      <c r="HK666" s="107"/>
      <c r="HL666" s="107"/>
      <c r="HM666" s="107"/>
      <c r="HN666" s="107"/>
      <c r="HO666" s="107"/>
      <c r="HP666" s="107"/>
    </row>
    <row r="667" spans="1:224" ht="14.25" hidden="1" customHeight="1" x14ac:dyDescent="0.2">
      <c r="A667" s="252" t="s">
        <v>1626</v>
      </c>
      <c r="B667" s="258"/>
      <c r="C667" s="268"/>
      <c r="D667" s="275" t="s">
        <v>1475</v>
      </c>
      <c r="E667" s="268"/>
      <c r="F667" s="260"/>
      <c r="G667" s="284"/>
      <c r="H667" s="47"/>
      <c r="I667" s="284"/>
      <c r="J667" s="47"/>
      <c r="K667" s="284"/>
      <c r="L667" s="47"/>
      <c r="M667" s="48"/>
      <c r="N667" s="47"/>
      <c r="O667" s="47">
        <v>0</v>
      </c>
      <c r="P667" s="49">
        <v>0</v>
      </c>
      <c r="Q667" s="303"/>
      <c r="R667" s="106"/>
      <c r="S667" s="106"/>
      <c r="T667" s="106"/>
      <c r="U667" s="106"/>
      <c r="V667" s="106"/>
      <c r="W667" s="106"/>
      <c r="X667" s="106"/>
      <c r="Y667" s="107"/>
      <c r="Z667" s="107"/>
      <c r="AA667" s="107"/>
      <c r="AB667" s="107"/>
      <c r="AC667" s="107"/>
      <c r="AD667" s="107"/>
      <c r="AE667" s="107"/>
      <c r="AF667" s="107"/>
      <c r="AG667" s="107"/>
      <c r="AH667" s="107"/>
      <c r="AI667" s="107"/>
      <c r="AJ667" s="107"/>
      <c r="AK667" s="107"/>
      <c r="AL667" s="107"/>
      <c r="AM667" s="107"/>
      <c r="AN667" s="107"/>
      <c r="AO667" s="107"/>
      <c r="AP667" s="107"/>
      <c r="AQ667" s="107"/>
      <c r="AR667" s="107"/>
      <c r="AS667" s="107"/>
      <c r="AT667" s="107"/>
      <c r="AU667" s="107"/>
      <c r="AV667" s="107"/>
      <c r="AW667" s="107"/>
      <c r="AX667" s="107"/>
      <c r="AY667" s="107"/>
      <c r="AZ667" s="107"/>
      <c r="BA667" s="107"/>
      <c r="BB667" s="107"/>
      <c r="BC667" s="107"/>
      <c r="BD667" s="107"/>
      <c r="BE667" s="107"/>
      <c r="BF667" s="107"/>
      <c r="BG667" s="107"/>
      <c r="BH667" s="107"/>
      <c r="BI667" s="107"/>
      <c r="BJ667" s="107"/>
      <c r="BK667" s="107"/>
      <c r="BL667" s="107"/>
      <c r="BM667" s="107"/>
      <c r="BN667" s="107"/>
      <c r="BO667" s="107"/>
      <c r="BP667" s="107"/>
      <c r="BQ667" s="107"/>
      <c r="BR667" s="107"/>
      <c r="BS667" s="107"/>
      <c r="BT667" s="107"/>
      <c r="BU667" s="107"/>
      <c r="BV667" s="107"/>
      <c r="BW667" s="107"/>
      <c r="BX667" s="107"/>
      <c r="BY667" s="107"/>
      <c r="BZ667" s="107"/>
      <c r="CA667" s="107"/>
      <c r="CB667" s="107"/>
      <c r="CC667" s="107"/>
      <c r="CD667" s="107"/>
      <c r="CE667" s="107"/>
      <c r="CF667" s="107"/>
      <c r="CG667" s="107"/>
      <c r="CH667" s="107"/>
      <c r="CI667" s="107"/>
      <c r="CJ667" s="107"/>
      <c r="CK667" s="107"/>
      <c r="CL667" s="107"/>
      <c r="CM667" s="107"/>
      <c r="CN667" s="107"/>
      <c r="CO667" s="107"/>
      <c r="CP667" s="107"/>
      <c r="CQ667" s="107"/>
      <c r="CR667" s="107"/>
      <c r="CS667" s="107"/>
      <c r="CT667" s="107"/>
      <c r="CU667" s="107"/>
      <c r="CV667" s="107"/>
      <c r="CW667" s="107"/>
      <c r="CX667" s="107"/>
      <c r="CY667" s="107"/>
      <c r="CZ667" s="107"/>
      <c r="DA667" s="107"/>
      <c r="DB667" s="107"/>
      <c r="DC667" s="107"/>
      <c r="DD667" s="107"/>
      <c r="DE667" s="107"/>
      <c r="DF667" s="107"/>
      <c r="DG667" s="107"/>
      <c r="DH667" s="107"/>
      <c r="DI667" s="107"/>
      <c r="DJ667" s="107"/>
      <c r="DK667" s="107"/>
      <c r="DL667" s="107"/>
      <c r="DM667" s="107"/>
      <c r="DN667" s="107"/>
      <c r="DO667" s="107"/>
      <c r="DP667" s="107"/>
      <c r="DQ667" s="107"/>
      <c r="DR667" s="107"/>
      <c r="DS667" s="107"/>
      <c r="DT667" s="107"/>
      <c r="DU667" s="107"/>
      <c r="DV667" s="107"/>
      <c r="DW667" s="107"/>
      <c r="DX667" s="107"/>
      <c r="DY667" s="107"/>
      <c r="DZ667" s="107"/>
      <c r="EA667" s="107"/>
      <c r="EB667" s="107"/>
      <c r="EC667" s="107"/>
      <c r="ED667" s="107"/>
      <c r="EE667" s="107"/>
      <c r="EF667" s="107"/>
      <c r="EG667" s="107"/>
      <c r="EH667" s="107"/>
      <c r="EI667" s="107"/>
      <c r="EJ667" s="107"/>
      <c r="EK667" s="107"/>
      <c r="EL667" s="107"/>
      <c r="EM667" s="107"/>
      <c r="EN667" s="107"/>
      <c r="EO667" s="107"/>
      <c r="EP667" s="107"/>
      <c r="EQ667" s="107"/>
      <c r="ER667" s="107"/>
      <c r="ES667" s="107"/>
      <c r="ET667" s="107"/>
      <c r="EU667" s="107"/>
      <c r="EV667" s="107"/>
      <c r="EW667" s="107"/>
      <c r="EX667" s="107"/>
      <c r="EY667" s="107"/>
      <c r="EZ667" s="107"/>
      <c r="FA667" s="107"/>
      <c r="FB667" s="107"/>
      <c r="FC667" s="107"/>
      <c r="FD667" s="107"/>
      <c r="FE667" s="107"/>
      <c r="FF667" s="107"/>
      <c r="FG667" s="107"/>
      <c r="FH667" s="107"/>
      <c r="FI667" s="107"/>
      <c r="FJ667" s="107"/>
      <c r="FK667" s="107"/>
      <c r="FL667" s="107"/>
      <c r="FM667" s="107"/>
      <c r="FN667" s="107"/>
      <c r="FO667" s="107"/>
      <c r="FP667" s="107"/>
      <c r="FQ667" s="107"/>
      <c r="FR667" s="107"/>
      <c r="FS667" s="107"/>
      <c r="FT667" s="107"/>
      <c r="FU667" s="107"/>
      <c r="FV667" s="107"/>
      <c r="FW667" s="107"/>
      <c r="FX667" s="107"/>
      <c r="FY667" s="107"/>
      <c r="FZ667" s="107"/>
      <c r="GA667" s="107"/>
      <c r="GB667" s="107"/>
      <c r="GC667" s="107"/>
      <c r="GD667" s="107"/>
      <c r="GE667" s="107"/>
      <c r="GF667" s="107"/>
      <c r="GG667" s="107"/>
      <c r="GH667" s="107"/>
      <c r="GI667" s="107"/>
      <c r="GJ667" s="107"/>
      <c r="GK667" s="107"/>
      <c r="GL667" s="107"/>
      <c r="GM667" s="107"/>
      <c r="GN667" s="107"/>
      <c r="GO667" s="107"/>
      <c r="GP667" s="107"/>
      <c r="GQ667" s="107"/>
      <c r="GR667" s="107"/>
      <c r="GS667" s="107"/>
      <c r="GT667" s="107"/>
      <c r="GU667" s="107"/>
      <c r="GV667" s="107"/>
      <c r="GW667" s="107"/>
      <c r="GX667" s="107"/>
      <c r="GY667" s="107"/>
      <c r="GZ667" s="107"/>
      <c r="HA667" s="107"/>
      <c r="HB667" s="107"/>
      <c r="HC667" s="107"/>
      <c r="HD667" s="107"/>
      <c r="HE667" s="107"/>
      <c r="HF667" s="107"/>
      <c r="HG667" s="107"/>
      <c r="HH667" s="107"/>
      <c r="HI667" s="107"/>
      <c r="HJ667" s="107"/>
      <c r="HK667" s="107"/>
      <c r="HL667" s="107"/>
      <c r="HM667" s="107"/>
      <c r="HN667" s="107"/>
      <c r="HO667" s="107"/>
      <c r="HP667" s="107"/>
    </row>
    <row r="668" spans="1:224" hidden="1" x14ac:dyDescent="0.25">
      <c r="A668" s="50" t="s">
        <v>1631</v>
      </c>
      <c r="B668" s="43"/>
      <c r="C668" s="45"/>
      <c r="D668" s="55" t="s">
        <v>657</v>
      </c>
      <c r="E668" s="46"/>
      <c r="F668" s="46"/>
      <c r="G668" s="47"/>
      <c r="H668" s="47"/>
      <c r="I668" s="47"/>
      <c r="J668" s="47"/>
      <c r="K668" s="47"/>
      <c r="L668" s="47"/>
      <c r="M668" s="48"/>
      <c r="N668" s="47"/>
      <c r="O668" s="47">
        <v>0</v>
      </c>
      <c r="P668" s="49">
        <v>0</v>
      </c>
      <c r="Q668" s="303"/>
    </row>
    <row r="669" spans="1:224" hidden="1" x14ac:dyDescent="0.25">
      <c r="A669" s="50" t="s">
        <v>1646</v>
      </c>
      <c r="B669" s="43"/>
      <c r="C669" s="45"/>
      <c r="D669" s="55" t="s">
        <v>1480</v>
      </c>
      <c r="E669" s="45"/>
      <c r="F669" s="46"/>
      <c r="G669" s="47"/>
      <c r="H669" s="47"/>
      <c r="I669" s="47"/>
      <c r="J669" s="47"/>
      <c r="K669" s="47"/>
      <c r="L669" s="47"/>
      <c r="M669" s="48"/>
      <c r="N669" s="47"/>
      <c r="O669" s="47">
        <v>0</v>
      </c>
      <c r="P669" s="49">
        <v>0</v>
      </c>
      <c r="Q669" s="303"/>
    </row>
    <row r="670" spans="1:224" ht="36" hidden="1" customHeight="1" x14ac:dyDescent="0.2">
      <c r="A670" s="251" t="s">
        <v>1724</v>
      </c>
      <c r="B670" s="256"/>
      <c r="C670" s="266"/>
      <c r="D670" s="275" t="s">
        <v>560</v>
      </c>
      <c r="E670" s="268"/>
      <c r="F670" s="260"/>
      <c r="G670" s="284"/>
      <c r="H670" s="47">
        <v>0</v>
      </c>
      <c r="I670" s="284"/>
      <c r="J670" s="47">
        <v>0</v>
      </c>
      <c r="K670" s="284"/>
      <c r="L670" s="47">
        <v>0</v>
      </c>
      <c r="M670" s="48"/>
      <c r="N670" s="47"/>
      <c r="O670" s="47">
        <v>0</v>
      </c>
      <c r="P670" s="49">
        <v>0</v>
      </c>
      <c r="Q670" s="303"/>
      <c r="R670" s="106"/>
      <c r="S670" s="106"/>
      <c r="T670" s="106"/>
      <c r="U670" s="106"/>
      <c r="V670" s="106"/>
      <c r="W670" s="106"/>
      <c r="X670" s="106"/>
      <c r="Y670" s="107"/>
      <c r="Z670" s="107"/>
      <c r="AA670" s="107"/>
      <c r="AB670" s="107"/>
      <c r="AC670" s="107"/>
      <c r="AD670" s="107"/>
      <c r="AE670" s="107"/>
      <c r="AF670" s="107"/>
      <c r="AG670" s="107"/>
      <c r="AH670" s="107"/>
      <c r="AI670" s="107"/>
      <c r="AJ670" s="107"/>
      <c r="AK670" s="107"/>
      <c r="AL670" s="107"/>
      <c r="AM670" s="107"/>
      <c r="AN670" s="107"/>
      <c r="AO670" s="107"/>
      <c r="AP670" s="107"/>
      <c r="AQ670" s="107"/>
      <c r="AR670" s="107"/>
      <c r="AS670" s="107"/>
      <c r="AT670" s="107"/>
      <c r="AU670" s="107"/>
      <c r="AV670" s="107"/>
      <c r="AW670" s="107"/>
      <c r="AX670" s="107"/>
      <c r="AY670" s="107"/>
      <c r="AZ670" s="107"/>
      <c r="BA670" s="107"/>
      <c r="BB670" s="107"/>
      <c r="BC670" s="107"/>
      <c r="BD670" s="107"/>
      <c r="BE670" s="107"/>
      <c r="BF670" s="107"/>
      <c r="BG670" s="107"/>
      <c r="BH670" s="107"/>
      <c r="BI670" s="107"/>
      <c r="BJ670" s="107"/>
      <c r="BK670" s="107"/>
      <c r="BL670" s="107"/>
      <c r="BM670" s="107"/>
      <c r="BN670" s="107"/>
      <c r="BO670" s="107"/>
      <c r="BP670" s="107"/>
      <c r="BQ670" s="107"/>
      <c r="BR670" s="107"/>
      <c r="BS670" s="107"/>
      <c r="BT670" s="107"/>
      <c r="BU670" s="107"/>
      <c r="BV670" s="107"/>
      <c r="BW670" s="107"/>
      <c r="BX670" s="107"/>
      <c r="BY670" s="107"/>
      <c r="BZ670" s="107"/>
      <c r="CA670" s="107"/>
      <c r="CB670" s="107"/>
      <c r="CC670" s="107"/>
      <c r="CD670" s="107"/>
      <c r="CE670" s="107"/>
      <c r="CF670" s="107"/>
      <c r="CG670" s="107"/>
      <c r="CH670" s="107"/>
      <c r="CI670" s="107"/>
      <c r="CJ670" s="107"/>
      <c r="CK670" s="107"/>
      <c r="CL670" s="107"/>
      <c r="CM670" s="107"/>
      <c r="CN670" s="107"/>
      <c r="CO670" s="107"/>
      <c r="CP670" s="107"/>
      <c r="CQ670" s="107"/>
      <c r="CR670" s="107"/>
      <c r="CS670" s="107"/>
      <c r="CT670" s="107"/>
      <c r="CU670" s="107"/>
      <c r="CV670" s="107"/>
      <c r="CW670" s="107"/>
      <c r="CX670" s="107"/>
      <c r="CY670" s="107"/>
      <c r="CZ670" s="107"/>
      <c r="DA670" s="107"/>
      <c r="DB670" s="107"/>
      <c r="DC670" s="107"/>
      <c r="DD670" s="107"/>
      <c r="DE670" s="107"/>
      <c r="DF670" s="107"/>
      <c r="DG670" s="107"/>
      <c r="DH670" s="107"/>
      <c r="DI670" s="107"/>
      <c r="DJ670" s="107"/>
      <c r="DK670" s="107"/>
      <c r="DL670" s="107"/>
      <c r="DM670" s="107"/>
      <c r="DN670" s="107"/>
      <c r="DO670" s="107"/>
      <c r="DP670" s="107"/>
      <c r="DQ670" s="107"/>
      <c r="DR670" s="107"/>
      <c r="DS670" s="107"/>
      <c r="DT670" s="107"/>
      <c r="DU670" s="107"/>
      <c r="DV670" s="107"/>
      <c r="DW670" s="107"/>
      <c r="DX670" s="107"/>
      <c r="DY670" s="107"/>
      <c r="DZ670" s="107"/>
      <c r="EA670" s="107"/>
      <c r="EB670" s="107"/>
      <c r="EC670" s="107"/>
      <c r="ED670" s="107"/>
      <c r="EE670" s="107"/>
      <c r="EF670" s="107"/>
      <c r="EG670" s="107"/>
      <c r="EH670" s="107"/>
      <c r="EI670" s="107"/>
      <c r="EJ670" s="107"/>
      <c r="EK670" s="107"/>
      <c r="EL670" s="107"/>
      <c r="EM670" s="107"/>
      <c r="EN670" s="107"/>
      <c r="EO670" s="107"/>
      <c r="EP670" s="107"/>
      <c r="EQ670" s="107"/>
      <c r="ER670" s="107"/>
      <c r="ES670" s="107"/>
      <c r="ET670" s="107"/>
      <c r="EU670" s="107"/>
      <c r="EV670" s="107"/>
      <c r="EW670" s="107"/>
      <c r="EX670" s="107"/>
      <c r="EY670" s="107"/>
      <c r="EZ670" s="107"/>
      <c r="FA670" s="107"/>
      <c r="FB670" s="107"/>
      <c r="FC670" s="107"/>
      <c r="FD670" s="107"/>
      <c r="FE670" s="107"/>
      <c r="FF670" s="107"/>
      <c r="FG670" s="107"/>
      <c r="FH670" s="107"/>
      <c r="FI670" s="107"/>
      <c r="FJ670" s="107"/>
      <c r="FK670" s="107"/>
      <c r="FL670" s="107"/>
      <c r="FM670" s="107"/>
      <c r="FN670" s="107"/>
      <c r="FO670" s="107"/>
      <c r="FP670" s="107"/>
      <c r="FQ670" s="107"/>
      <c r="FR670" s="107"/>
      <c r="FS670" s="107"/>
      <c r="FT670" s="107"/>
      <c r="FU670" s="107"/>
      <c r="FV670" s="107"/>
      <c r="FW670" s="107"/>
      <c r="FX670" s="107"/>
      <c r="FY670" s="107"/>
      <c r="FZ670" s="107"/>
      <c r="GA670" s="107"/>
      <c r="GB670" s="107"/>
      <c r="GC670" s="107"/>
      <c r="GD670" s="107"/>
      <c r="GE670" s="107"/>
      <c r="GF670" s="107"/>
      <c r="GG670" s="107"/>
      <c r="GH670" s="107"/>
      <c r="GI670" s="107"/>
      <c r="GJ670" s="107"/>
      <c r="GK670" s="107"/>
      <c r="GL670" s="107"/>
      <c r="GM670" s="107"/>
      <c r="GN670" s="107"/>
      <c r="GO670" s="107"/>
      <c r="GP670" s="107"/>
      <c r="GQ670" s="107"/>
      <c r="GR670" s="107"/>
      <c r="GS670" s="107"/>
      <c r="GT670" s="107"/>
      <c r="GU670" s="107"/>
      <c r="GV670" s="107"/>
      <c r="GW670" s="107"/>
      <c r="GX670" s="107"/>
      <c r="GY670" s="107"/>
      <c r="GZ670" s="107"/>
      <c r="HA670" s="107"/>
      <c r="HB670" s="107"/>
      <c r="HC670" s="107"/>
      <c r="HD670" s="107"/>
      <c r="HE670" s="107"/>
      <c r="HF670" s="107"/>
      <c r="HG670" s="107"/>
      <c r="HH670" s="107"/>
      <c r="HI670" s="107"/>
      <c r="HJ670" s="107"/>
      <c r="HK670" s="107"/>
      <c r="HL670" s="107"/>
      <c r="HM670" s="107"/>
      <c r="HN670" s="107"/>
      <c r="HO670" s="107"/>
      <c r="HP670" s="107"/>
    </row>
    <row r="671" spans="1:224" ht="24" hidden="1" customHeight="1" x14ac:dyDescent="0.2">
      <c r="A671" s="251" t="s">
        <v>1653</v>
      </c>
      <c r="B671" s="258"/>
      <c r="C671" s="268"/>
      <c r="D671" s="275" t="s">
        <v>1490</v>
      </c>
      <c r="E671" s="268"/>
      <c r="F671" s="260"/>
      <c r="G671" s="284"/>
      <c r="H671" s="47"/>
      <c r="I671" s="284"/>
      <c r="J671" s="47"/>
      <c r="K671" s="284"/>
      <c r="L671" s="47"/>
      <c r="M671" s="48"/>
      <c r="N671" s="47"/>
      <c r="O671" s="47">
        <v>0</v>
      </c>
      <c r="P671" s="49">
        <v>0</v>
      </c>
      <c r="Q671" s="303"/>
      <c r="R671" s="106"/>
      <c r="S671" s="106"/>
      <c r="T671" s="106"/>
      <c r="U671" s="106"/>
      <c r="V671" s="106"/>
      <c r="W671" s="106"/>
      <c r="X671" s="106"/>
      <c r="Y671" s="107"/>
      <c r="Z671" s="107"/>
      <c r="AA671" s="107"/>
      <c r="AB671" s="107"/>
      <c r="AC671" s="107"/>
      <c r="AD671" s="107"/>
      <c r="AE671" s="107"/>
      <c r="AF671" s="107"/>
      <c r="AG671" s="107"/>
      <c r="AH671" s="107"/>
      <c r="AI671" s="107"/>
      <c r="AJ671" s="107"/>
      <c r="AK671" s="107"/>
      <c r="AL671" s="107"/>
      <c r="AM671" s="107"/>
      <c r="AN671" s="107"/>
      <c r="AO671" s="107"/>
      <c r="AP671" s="107"/>
      <c r="AQ671" s="107"/>
      <c r="AR671" s="107"/>
      <c r="AS671" s="107"/>
      <c r="AT671" s="107"/>
      <c r="AU671" s="107"/>
      <c r="AV671" s="107"/>
      <c r="AW671" s="107"/>
      <c r="AX671" s="107"/>
      <c r="AY671" s="107"/>
      <c r="AZ671" s="107"/>
      <c r="BA671" s="107"/>
      <c r="BB671" s="107"/>
      <c r="BC671" s="107"/>
      <c r="BD671" s="107"/>
      <c r="BE671" s="107"/>
      <c r="BF671" s="107"/>
      <c r="BG671" s="107"/>
      <c r="BH671" s="107"/>
      <c r="BI671" s="107"/>
      <c r="BJ671" s="107"/>
      <c r="BK671" s="107"/>
      <c r="BL671" s="107"/>
      <c r="BM671" s="107"/>
      <c r="BN671" s="107"/>
      <c r="BO671" s="107"/>
      <c r="BP671" s="107"/>
      <c r="BQ671" s="107"/>
      <c r="BR671" s="107"/>
      <c r="BS671" s="107"/>
      <c r="BT671" s="107"/>
      <c r="BU671" s="107"/>
      <c r="BV671" s="107"/>
      <c r="BW671" s="107"/>
      <c r="BX671" s="107"/>
      <c r="BY671" s="107"/>
      <c r="BZ671" s="107"/>
      <c r="CA671" s="107"/>
      <c r="CB671" s="107"/>
      <c r="CC671" s="107"/>
      <c r="CD671" s="107"/>
      <c r="CE671" s="107"/>
      <c r="CF671" s="107"/>
      <c r="CG671" s="107"/>
      <c r="CH671" s="107"/>
      <c r="CI671" s="107"/>
      <c r="CJ671" s="107"/>
      <c r="CK671" s="107"/>
      <c r="CL671" s="107"/>
      <c r="CM671" s="107"/>
      <c r="CN671" s="107"/>
      <c r="CO671" s="107"/>
      <c r="CP671" s="107"/>
      <c r="CQ671" s="107"/>
      <c r="CR671" s="107"/>
      <c r="CS671" s="107"/>
      <c r="CT671" s="107"/>
      <c r="CU671" s="107"/>
      <c r="CV671" s="107"/>
      <c r="CW671" s="107"/>
      <c r="CX671" s="107"/>
      <c r="CY671" s="107"/>
      <c r="CZ671" s="107"/>
      <c r="DA671" s="107"/>
      <c r="DB671" s="107"/>
      <c r="DC671" s="107"/>
      <c r="DD671" s="107"/>
      <c r="DE671" s="107"/>
      <c r="DF671" s="107"/>
      <c r="DG671" s="107"/>
      <c r="DH671" s="107"/>
      <c r="DI671" s="107"/>
      <c r="DJ671" s="107"/>
      <c r="DK671" s="107"/>
      <c r="DL671" s="107"/>
      <c r="DM671" s="107"/>
      <c r="DN671" s="107"/>
      <c r="DO671" s="107"/>
      <c r="DP671" s="107"/>
      <c r="DQ671" s="107"/>
      <c r="DR671" s="107"/>
      <c r="DS671" s="107"/>
      <c r="DT671" s="107"/>
      <c r="DU671" s="107"/>
      <c r="DV671" s="107"/>
      <c r="DW671" s="107"/>
      <c r="DX671" s="107"/>
      <c r="DY671" s="107"/>
      <c r="DZ671" s="107"/>
      <c r="EA671" s="107"/>
      <c r="EB671" s="107"/>
      <c r="EC671" s="107"/>
      <c r="ED671" s="107"/>
      <c r="EE671" s="107"/>
      <c r="EF671" s="107"/>
      <c r="EG671" s="107"/>
      <c r="EH671" s="107"/>
      <c r="EI671" s="107"/>
      <c r="EJ671" s="107"/>
      <c r="EK671" s="107"/>
      <c r="EL671" s="107"/>
      <c r="EM671" s="107"/>
      <c r="EN671" s="107"/>
      <c r="EO671" s="107"/>
      <c r="EP671" s="107"/>
      <c r="EQ671" s="107"/>
      <c r="ER671" s="107"/>
      <c r="ES671" s="107"/>
      <c r="ET671" s="107"/>
      <c r="EU671" s="107"/>
      <c r="EV671" s="107"/>
      <c r="EW671" s="107"/>
      <c r="EX671" s="107"/>
      <c r="EY671" s="107"/>
      <c r="EZ671" s="107"/>
      <c r="FA671" s="107"/>
      <c r="FB671" s="107"/>
      <c r="FC671" s="107"/>
      <c r="FD671" s="107"/>
      <c r="FE671" s="107"/>
      <c r="FF671" s="107"/>
      <c r="FG671" s="107"/>
      <c r="FH671" s="107"/>
      <c r="FI671" s="107"/>
      <c r="FJ671" s="107"/>
      <c r="FK671" s="107"/>
      <c r="FL671" s="107"/>
      <c r="FM671" s="107"/>
      <c r="FN671" s="107"/>
      <c r="FO671" s="107"/>
      <c r="FP671" s="107"/>
      <c r="FQ671" s="107"/>
      <c r="FR671" s="107"/>
      <c r="FS671" s="107"/>
      <c r="FT671" s="107"/>
      <c r="FU671" s="107"/>
      <c r="FV671" s="107"/>
      <c r="FW671" s="107"/>
      <c r="FX671" s="107"/>
      <c r="FY671" s="107"/>
      <c r="FZ671" s="107"/>
      <c r="GA671" s="107"/>
      <c r="GB671" s="107"/>
      <c r="GC671" s="107"/>
      <c r="GD671" s="107"/>
      <c r="GE671" s="107"/>
      <c r="GF671" s="107"/>
      <c r="GG671" s="107"/>
      <c r="GH671" s="107"/>
      <c r="GI671" s="107"/>
      <c r="GJ671" s="107"/>
      <c r="GK671" s="107"/>
      <c r="GL671" s="107"/>
      <c r="GM671" s="107"/>
      <c r="GN671" s="107"/>
      <c r="GO671" s="107"/>
      <c r="GP671" s="107"/>
      <c r="GQ671" s="107"/>
      <c r="GR671" s="107"/>
      <c r="GS671" s="107"/>
      <c r="GT671" s="107"/>
      <c r="GU671" s="107"/>
      <c r="GV671" s="107"/>
      <c r="GW671" s="107"/>
      <c r="GX671" s="107"/>
      <c r="GY671" s="107"/>
      <c r="GZ671" s="107"/>
      <c r="HA671" s="107"/>
      <c r="HB671" s="107"/>
      <c r="HC671" s="107"/>
      <c r="HD671" s="107"/>
      <c r="HE671" s="107"/>
      <c r="HF671" s="107"/>
      <c r="HG671" s="107"/>
      <c r="HH671" s="107"/>
      <c r="HI671" s="107"/>
      <c r="HJ671" s="107"/>
      <c r="HK671" s="107"/>
      <c r="HL671" s="107"/>
      <c r="HM671" s="107"/>
      <c r="HN671" s="107"/>
      <c r="HO671" s="107"/>
      <c r="HP671" s="107"/>
    </row>
    <row r="672" spans="1:224" hidden="1" x14ac:dyDescent="0.25">
      <c r="A672" s="251" t="s">
        <v>1654</v>
      </c>
      <c r="B672" s="51"/>
      <c r="C672" s="52"/>
      <c r="D672" s="55" t="s">
        <v>1497</v>
      </c>
      <c r="E672" s="45"/>
      <c r="F672" s="60"/>
      <c r="G672" s="47"/>
      <c r="H672" s="47">
        <v>0</v>
      </c>
      <c r="I672" s="47"/>
      <c r="J672" s="47">
        <v>0</v>
      </c>
      <c r="K672" s="47"/>
      <c r="L672" s="47">
        <v>0</v>
      </c>
      <c r="M672" s="48"/>
      <c r="N672" s="47"/>
      <c r="O672" s="47">
        <v>0</v>
      </c>
      <c r="P672" s="49">
        <v>0</v>
      </c>
      <c r="Q672" s="303"/>
    </row>
    <row r="673" spans="1:224" hidden="1" x14ac:dyDescent="0.25">
      <c r="A673" s="50" t="s">
        <v>1655</v>
      </c>
      <c r="B673" s="43"/>
      <c r="C673" s="45"/>
      <c r="D673" s="55" t="s">
        <v>1500</v>
      </c>
      <c r="E673" s="45"/>
      <c r="F673" s="46"/>
      <c r="G673" s="47"/>
      <c r="H673" s="47"/>
      <c r="I673" s="47"/>
      <c r="J673" s="47"/>
      <c r="K673" s="47"/>
      <c r="L673" s="47"/>
      <c r="M673" s="48"/>
      <c r="N673" s="47"/>
      <c r="O673" s="47">
        <v>0</v>
      </c>
      <c r="P673" s="49">
        <v>0</v>
      </c>
      <c r="Q673" s="303"/>
    </row>
    <row r="674" spans="1:224" hidden="1" x14ac:dyDescent="0.25">
      <c r="A674" s="50" t="s">
        <v>1759</v>
      </c>
      <c r="B674" s="43"/>
      <c r="C674" s="58"/>
      <c r="D674" s="130" t="s">
        <v>658</v>
      </c>
      <c r="E674" s="56"/>
      <c r="F674" s="46"/>
      <c r="G674" s="47"/>
      <c r="H674" s="47"/>
      <c r="I674" s="47"/>
      <c r="J674" s="47"/>
      <c r="K674" s="47"/>
      <c r="L674" s="47"/>
      <c r="M674" s="48"/>
      <c r="N674" s="47"/>
      <c r="O674" s="47">
        <v>0</v>
      </c>
      <c r="P674" s="49">
        <v>0</v>
      </c>
      <c r="Q674" s="303"/>
    </row>
    <row r="675" spans="1:224" hidden="1" x14ac:dyDescent="0.25">
      <c r="A675" s="50">
        <v>21</v>
      </c>
      <c r="B675" s="51"/>
      <c r="C675" s="52"/>
      <c r="D675" s="55" t="s">
        <v>576</v>
      </c>
      <c r="E675" s="45"/>
      <c r="F675" s="46"/>
      <c r="G675" s="47"/>
      <c r="H675" s="47"/>
      <c r="I675" s="47"/>
      <c r="J675" s="47"/>
      <c r="K675" s="47"/>
      <c r="L675" s="47"/>
      <c r="M675" s="48"/>
      <c r="N675" s="47"/>
      <c r="O675" s="47">
        <v>0</v>
      </c>
      <c r="P675" s="49">
        <v>0</v>
      </c>
      <c r="Q675" s="303"/>
    </row>
    <row r="676" spans="1:224" ht="24" hidden="1" customHeight="1" x14ac:dyDescent="0.2">
      <c r="A676" s="131" t="s">
        <v>1485</v>
      </c>
      <c r="B676" s="132"/>
      <c r="C676" s="133"/>
      <c r="D676" s="134" t="s">
        <v>1501</v>
      </c>
      <c r="E676" s="45"/>
      <c r="F676" s="46"/>
      <c r="G676" s="47"/>
      <c r="H676" s="47"/>
      <c r="I676" s="47"/>
      <c r="J676" s="47"/>
      <c r="K676" s="47"/>
      <c r="L676" s="47"/>
      <c r="M676" s="48"/>
      <c r="N676" s="47"/>
      <c r="O676" s="47">
        <v>0</v>
      </c>
      <c r="P676" s="49">
        <v>0</v>
      </c>
      <c r="Q676" s="303"/>
      <c r="R676" s="113"/>
      <c r="S676" s="113"/>
      <c r="T676" s="113"/>
      <c r="U676" s="113"/>
      <c r="V676" s="113"/>
      <c r="W676" s="113"/>
      <c r="X676" s="113"/>
      <c r="Y676" s="113"/>
      <c r="Z676" s="113"/>
      <c r="AA676" s="113"/>
      <c r="AB676" s="113"/>
      <c r="AC676" s="113"/>
      <c r="AD676" s="113"/>
      <c r="AE676" s="113"/>
      <c r="AF676" s="113"/>
      <c r="AG676" s="113"/>
      <c r="AH676" s="113"/>
      <c r="AI676" s="113"/>
      <c r="AJ676" s="113"/>
      <c r="AK676" s="113"/>
      <c r="AL676" s="113"/>
      <c r="AM676" s="113"/>
      <c r="AN676" s="113"/>
      <c r="AO676" s="113"/>
      <c r="AP676" s="113"/>
      <c r="AQ676" s="113"/>
      <c r="AR676" s="113"/>
      <c r="AS676" s="113"/>
      <c r="AT676" s="113"/>
      <c r="AU676" s="113"/>
      <c r="AV676" s="113"/>
      <c r="AW676" s="113"/>
      <c r="AX676" s="113"/>
      <c r="AY676" s="113"/>
      <c r="AZ676" s="113"/>
      <c r="BA676" s="113"/>
      <c r="BB676" s="113"/>
      <c r="BC676" s="113"/>
      <c r="BD676" s="113"/>
      <c r="BE676" s="113"/>
      <c r="BF676" s="113"/>
      <c r="BG676" s="113"/>
      <c r="BH676" s="113"/>
      <c r="BI676" s="113"/>
      <c r="BJ676" s="113"/>
      <c r="BK676" s="113"/>
      <c r="BL676" s="113"/>
      <c r="BM676" s="113"/>
      <c r="BN676" s="113"/>
      <c r="BO676" s="113"/>
      <c r="BP676" s="113"/>
      <c r="BQ676" s="113"/>
      <c r="BR676" s="113"/>
      <c r="BS676" s="113"/>
      <c r="BT676" s="113"/>
      <c r="BU676" s="113"/>
      <c r="BV676" s="113"/>
      <c r="BW676" s="113"/>
      <c r="BX676" s="113"/>
      <c r="BY676" s="113"/>
      <c r="BZ676" s="113"/>
      <c r="CA676" s="113"/>
      <c r="CB676" s="113"/>
      <c r="CC676" s="113"/>
      <c r="CD676" s="113"/>
      <c r="CE676" s="113"/>
      <c r="CF676" s="113"/>
      <c r="CG676" s="113"/>
      <c r="CH676" s="113"/>
      <c r="CI676" s="113"/>
      <c r="CJ676" s="113"/>
      <c r="CK676" s="113"/>
      <c r="CL676" s="113"/>
      <c r="CM676" s="113"/>
      <c r="CN676" s="113"/>
      <c r="CO676" s="113"/>
      <c r="CP676" s="113"/>
      <c r="CQ676" s="113"/>
      <c r="CR676" s="113"/>
      <c r="CS676" s="113"/>
      <c r="CT676" s="113"/>
      <c r="CU676" s="113"/>
      <c r="CV676" s="113"/>
      <c r="CW676" s="113"/>
      <c r="CX676" s="113"/>
      <c r="CY676" s="113"/>
      <c r="CZ676" s="113"/>
      <c r="DA676" s="113"/>
      <c r="DB676" s="113"/>
      <c r="DC676" s="113"/>
      <c r="DD676" s="113"/>
      <c r="DE676" s="113"/>
      <c r="DF676" s="113"/>
      <c r="DG676" s="113"/>
      <c r="DH676" s="113"/>
      <c r="DI676" s="113"/>
      <c r="DJ676" s="113"/>
      <c r="DK676" s="113"/>
      <c r="DL676" s="113"/>
      <c r="DM676" s="113"/>
      <c r="DN676" s="113"/>
      <c r="DO676" s="113"/>
      <c r="DP676" s="113"/>
      <c r="DQ676" s="113"/>
      <c r="DR676" s="113"/>
      <c r="DS676" s="113"/>
      <c r="DT676" s="113"/>
      <c r="DU676" s="113"/>
      <c r="DV676" s="113"/>
      <c r="DW676" s="113"/>
      <c r="DX676" s="113"/>
      <c r="DY676" s="113"/>
      <c r="DZ676" s="113"/>
      <c r="EA676" s="113"/>
      <c r="EB676" s="113"/>
      <c r="EC676" s="113"/>
      <c r="ED676" s="113"/>
      <c r="EE676" s="113"/>
      <c r="EF676" s="113"/>
      <c r="EG676" s="113"/>
      <c r="EH676" s="113"/>
      <c r="EI676" s="113"/>
      <c r="EJ676" s="113"/>
      <c r="EK676" s="113"/>
      <c r="EL676" s="113"/>
      <c r="EM676" s="113"/>
      <c r="EN676" s="113"/>
      <c r="EO676" s="113"/>
      <c r="EP676" s="113"/>
      <c r="EQ676" s="113"/>
      <c r="ER676" s="113"/>
      <c r="ES676" s="113"/>
      <c r="ET676" s="113"/>
      <c r="EU676" s="113"/>
      <c r="EV676" s="113"/>
      <c r="EW676" s="113"/>
      <c r="EX676" s="113"/>
      <c r="EY676" s="113"/>
      <c r="EZ676" s="113"/>
      <c r="FA676" s="113"/>
      <c r="FB676" s="113"/>
      <c r="FC676" s="113"/>
      <c r="FD676" s="113"/>
      <c r="FE676" s="113"/>
      <c r="FF676" s="113"/>
      <c r="FG676" s="113"/>
      <c r="FH676" s="113"/>
      <c r="FI676" s="113"/>
      <c r="FJ676" s="113"/>
      <c r="FK676" s="113"/>
      <c r="FL676" s="113"/>
      <c r="FM676" s="113"/>
      <c r="FN676" s="113"/>
      <c r="FO676" s="113"/>
      <c r="FP676" s="113"/>
      <c r="FQ676" s="113"/>
      <c r="FR676" s="113"/>
      <c r="FS676" s="113"/>
      <c r="FT676" s="113"/>
      <c r="FU676" s="113"/>
      <c r="FV676" s="113"/>
      <c r="FW676" s="113"/>
      <c r="FX676" s="113"/>
      <c r="FY676" s="113"/>
      <c r="FZ676" s="113"/>
      <c r="GA676" s="113"/>
      <c r="GB676" s="113"/>
      <c r="GC676" s="113"/>
      <c r="GD676" s="113"/>
      <c r="GE676" s="113"/>
      <c r="GF676" s="113"/>
      <c r="GG676" s="113"/>
      <c r="GH676" s="113"/>
      <c r="GI676" s="113"/>
      <c r="GJ676" s="113"/>
      <c r="GK676" s="113"/>
      <c r="GL676" s="113"/>
      <c r="GM676" s="113"/>
      <c r="GN676" s="113"/>
      <c r="GO676" s="113"/>
      <c r="GP676" s="113"/>
      <c r="GQ676" s="113"/>
      <c r="GR676" s="113"/>
      <c r="GS676" s="113"/>
      <c r="GT676" s="113"/>
      <c r="GU676" s="113"/>
      <c r="GV676" s="113"/>
      <c r="GW676" s="113"/>
      <c r="GX676" s="113"/>
      <c r="GY676" s="113"/>
      <c r="GZ676" s="113"/>
      <c r="HA676" s="113"/>
      <c r="HB676" s="113"/>
      <c r="HC676" s="113"/>
      <c r="HD676" s="113"/>
      <c r="HE676" s="113"/>
      <c r="HF676" s="113"/>
      <c r="HG676" s="113"/>
      <c r="HH676" s="113"/>
      <c r="HI676" s="113"/>
      <c r="HJ676" s="113"/>
      <c r="HK676" s="113"/>
      <c r="HL676" s="113"/>
      <c r="HM676" s="113"/>
      <c r="HN676" s="113"/>
      <c r="HO676" s="113"/>
      <c r="HP676" s="113"/>
    </row>
    <row r="677" spans="1:224" ht="24" hidden="1" customHeight="1" x14ac:dyDescent="0.2">
      <c r="A677" s="138" t="s">
        <v>1487</v>
      </c>
      <c r="B677" s="132"/>
      <c r="C677" s="133"/>
      <c r="D677" s="134" t="s">
        <v>1506</v>
      </c>
      <c r="E677" s="45"/>
      <c r="F677" s="46"/>
      <c r="G677" s="47"/>
      <c r="H677" s="47"/>
      <c r="I677" s="47"/>
      <c r="J677" s="47"/>
      <c r="K677" s="47"/>
      <c r="L677" s="47"/>
      <c r="M677" s="48"/>
      <c r="N677" s="47"/>
      <c r="O677" s="47">
        <v>0</v>
      </c>
      <c r="P677" s="49">
        <v>0</v>
      </c>
      <c r="Q677" s="303"/>
      <c r="R677" s="113"/>
      <c r="S677" s="113"/>
      <c r="T677" s="113"/>
      <c r="U677" s="113"/>
      <c r="V677" s="113"/>
      <c r="W677" s="113"/>
      <c r="X677" s="113"/>
      <c r="Y677" s="113"/>
      <c r="Z677" s="113"/>
      <c r="AA677" s="113"/>
      <c r="AB677" s="113"/>
      <c r="AC677" s="113"/>
      <c r="AD677" s="113"/>
      <c r="AE677" s="113"/>
      <c r="AF677" s="113"/>
      <c r="AG677" s="113"/>
      <c r="AH677" s="113"/>
      <c r="AI677" s="113"/>
      <c r="AJ677" s="113"/>
      <c r="AK677" s="113"/>
      <c r="AL677" s="113"/>
      <c r="AM677" s="113"/>
      <c r="AN677" s="113"/>
      <c r="AO677" s="113"/>
      <c r="AP677" s="113"/>
      <c r="AQ677" s="113"/>
      <c r="AR677" s="113"/>
      <c r="AS677" s="113"/>
      <c r="AT677" s="113"/>
      <c r="AU677" s="113"/>
      <c r="AV677" s="113"/>
      <c r="AW677" s="113"/>
      <c r="AX677" s="113"/>
      <c r="AY677" s="113"/>
      <c r="AZ677" s="113"/>
      <c r="BA677" s="113"/>
      <c r="BB677" s="113"/>
      <c r="BC677" s="113"/>
      <c r="BD677" s="113"/>
      <c r="BE677" s="113"/>
      <c r="BF677" s="113"/>
      <c r="BG677" s="113"/>
      <c r="BH677" s="113"/>
      <c r="BI677" s="113"/>
      <c r="BJ677" s="113"/>
      <c r="BK677" s="113"/>
      <c r="BL677" s="113"/>
      <c r="BM677" s="113"/>
      <c r="BN677" s="113"/>
      <c r="BO677" s="113"/>
      <c r="BP677" s="113"/>
      <c r="BQ677" s="113"/>
      <c r="BR677" s="113"/>
      <c r="BS677" s="113"/>
      <c r="BT677" s="113"/>
      <c r="BU677" s="113"/>
      <c r="BV677" s="113"/>
      <c r="BW677" s="113"/>
      <c r="BX677" s="113"/>
      <c r="BY677" s="113"/>
      <c r="BZ677" s="113"/>
      <c r="CA677" s="113"/>
      <c r="CB677" s="113"/>
      <c r="CC677" s="113"/>
      <c r="CD677" s="113"/>
      <c r="CE677" s="113"/>
      <c r="CF677" s="113"/>
      <c r="CG677" s="113"/>
      <c r="CH677" s="113"/>
      <c r="CI677" s="113"/>
      <c r="CJ677" s="113"/>
      <c r="CK677" s="113"/>
      <c r="CL677" s="113"/>
      <c r="CM677" s="113"/>
      <c r="CN677" s="113"/>
      <c r="CO677" s="113"/>
      <c r="CP677" s="113"/>
      <c r="CQ677" s="113"/>
      <c r="CR677" s="113"/>
      <c r="CS677" s="113"/>
      <c r="CT677" s="113"/>
      <c r="CU677" s="113"/>
      <c r="CV677" s="113"/>
      <c r="CW677" s="113"/>
      <c r="CX677" s="113"/>
      <c r="CY677" s="113"/>
      <c r="CZ677" s="113"/>
      <c r="DA677" s="113"/>
      <c r="DB677" s="113"/>
      <c r="DC677" s="113"/>
      <c r="DD677" s="113"/>
      <c r="DE677" s="113"/>
      <c r="DF677" s="113"/>
      <c r="DG677" s="113"/>
      <c r="DH677" s="113"/>
      <c r="DI677" s="113"/>
      <c r="DJ677" s="113"/>
      <c r="DK677" s="113"/>
      <c r="DL677" s="113"/>
      <c r="DM677" s="113"/>
      <c r="DN677" s="113"/>
      <c r="DO677" s="113"/>
      <c r="DP677" s="113"/>
      <c r="DQ677" s="113"/>
      <c r="DR677" s="113"/>
      <c r="DS677" s="113"/>
      <c r="DT677" s="113"/>
      <c r="DU677" s="113"/>
      <c r="DV677" s="113"/>
      <c r="DW677" s="113"/>
      <c r="DX677" s="113"/>
      <c r="DY677" s="113"/>
      <c r="DZ677" s="113"/>
      <c r="EA677" s="113"/>
      <c r="EB677" s="113"/>
      <c r="EC677" s="113"/>
      <c r="ED677" s="113"/>
      <c r="EE677" s="113"/>
      <c r="EF677" s="113"/>
      <c r="EG677" s="113"/>
      <c r="EH677" s="113"/>
      <c r="EI677" s="113"/>
      <c r="EJ677" s="113"/>
      <c r="EK677" s="113"/>
      <c r="EL677" s="113"/>
      <c r="EM677" s="113"/>
      <c r="EN677" s="113"/>
      <c r="EO677" s="113"/>
      <c r="EP677" s="113"/>
      <c r="EQ677" s="113"/>
      <c r="ER677" s="113"/>
      <c r="ES677" s="113"/>
      <c r="ET677" s="113"/>
      <c r="EU677" s="113"/>
      <c r="EV677" s="113"/>
      <c r="EW677" s="113"/>
      <c r="EX677" s="113"/>
      <c r="EY677" s="113"/>
      <c r="EZ677" s="113"/>
      <c r="FA677" s="113"/>
      <c r="FB677" s="113"/>
      <c r="FC677" s="113"/>
      <c r="FD677" s="113"/>
      <c r="FE677" s="113"/>
      <c r="FF677" s="113"/>
      <c r="FG677" s="113"/>
      <c r="FH677" s="113"/>
      <c r="FI677" s="113"/>
      <c r="FJ677" s="113"/>
      <c r="FK677" s="113"/>
      <c r="FL677" s="113"/>
      <c r="FM677" s="113"/>
      <c r="FN677" s="113"/>
      <c r="FO677" s="113"/>
      <c r="FP677" s="113"/>
      <c r="FQ677" s="113"/>
      <c r="FR677" s="113"/>
      <c r="FS677" s="113"/>
      <c r="FT677" s="113"/>
      <c r="FU677" s="113"/>
      <c r="FV677" s="113"/>
      <c r="FW677" s="113"/>
      <c r="FX677" s="113"/>
      <c r="FY677" s="113"/>
      <c r="FZ677" s="113"/>
      <c r="GA677" s="113"/>
      <c r="GB677" s="113"/>
      <c r="GC677" s="113"/>
      <c r="GD677" s="113"/>
      <c r="GE677" s="113"/>
      <c r="GF677" s="113"/>
      <c r="GG677" s="113"/>
      <c r="GH677" s="113"/>
      <c r="GI677" s="113"/>
      <c r="GJ677" s="113"/>
      <c r="GK677" s="113"/>
      <c r="GL677" s="113"/>
      <c r="GM677" s="113"/>
      <c r="GN677" s="113"/>
      <c r="GO677" s="113"/>
      <c r="GP677" s="113"/>
      <c r="GQ677" s="113"/>
      <c r="GR677" s="113"/>
      <c r="GS677" s="113"/>
      <c r="GT677" s="113"/>
      <c r="GU677" s="113"/>
      <c r="GV677" s="113"/>
      <c r="GW677" s="113"/>
      <c r="GX677" s="113"/>
      <c r="GY677" s="113"/>
      <c r="GZ677" s="113"/>
      <c r="HA677" s="113"/>
      <c r="HB677" s="113"/>
      <c r="HC677" s="113"/>
      <c r="HD677" s="113"/>
      <c r="HE677" s="113"/>
      <c r="HF677" s="113"/>
      <c r="HG677" s="113"/>
      <c r="HH677" s="113"/>
      <c r="HI677" s="113"/>
      <c r="HJ677" s="113"/>
      <c r="HK677" s="113"/>
      <c r="HL677" s="113"/>
      <c r="HM677" s="113"/>
      <c r="HN677" s="113"/>
      <c r="HO677" s="113"/>
      <c r="HP677" s="113"/>
    </row>
    <row r="678" spans="1:224" ht="14.25" hidden="1" customHeight="1" x14ac:dyDescent="0.2">
      <c r="A678" s="138" t="s">
        <v>1488</v>
      </c>
      <c r="B678" s="132"/>
      <c r="C678" s="133"/>
      <c r="D678" s="134" t="s">
        <v>1510</v>
      </c>
      <c r="E678" s="45"/>
      <c r="F678" s="46"/>
      <c r="G678" s="47"/>
      <c r="H678" s="47"/>
      <c r="I678" s="47"/>
      <c r="J678" s="47"/>
      <c r="K678" s="47"/>
      <c r="L678" s="47"/>
      <c r="M678" s="48"/>
      <c r="N678" s="47"/>
      <c r="O678" s="47">
        <v>0</v>
      </c>
      <c r="P678" s="49">
        <v>0</v>
      </c>
      <c r="Q678" s="303"/>
      <c r="R678" s="113"/>
      <c r="S678" s="113"/>
      <c r="T678" s="113"/>
      <c r="U678" s="113"/>
      <c r="V678" s="113"/>
      <c r="W678" s="113"/>
      <c r="X678" s="113"/>
      <c r="Y678" s="113"/>
      <c r="Z678" s="113"/>
      <c r="AA678" s="113"/>
      <c r="AB678" s="113"/>
      <c r="AC678" s="113"/>
      <c r="AD678" s="113"/>
      <c r="AE678" s="113"/>
      <c r="AF678" s="113"/>
      <c r="AG678" s="113"/>
      <c r="AH678" s="113"/>
      <c r="AI678" s="113"/>
      <c r="AJ678" s="113"/>
      <c r="AK678" s="113"/>
      <c r="AL678" s="113"/>
      <c r="AM678" s="113"/>
      <c r="AN678" s="113"/>
      <c r="AO678" s="113"/>
      <c r="AP678" s="113"/>
      <c r="AQ678" s="113"/>
      <c r="AR678" s="113"/>
      <c r="AS678" s="113"/>
      <c r="AT678" s="113"/>
      <c r="AU678" s="113"/>
      <c r="AV678" s="113"/>
      <c r="AW678" s="113"/>
      <c r="AX678" s="113"/>
      <c r="AY678" s="113"/>
      <c r="AZ678" s="113"/>
      <c r="BA678" s="113"/>
      <c r="BB678" s="113"/>
      <c r="BC678" s="113"/>
      <c r="BD678" s="113"/>
      <c r="BE678" s="113"/>
      <c r="BF678" s="113"/>
      <c r="BG678" s="113"/>
      <c r="BH678" s="113"/>
      <c r="BI678" s="113"/>
      <c r="BJ678" s="113"/>
      <c r="BK678" s="113"/>
      <c r="BL678" s="113"/>
      <c r="BM678" s="113"/>
      <c r="BN678" s="113"/>
      <c r="BO678" s="113"/>
      <c r="BP678" s="113"/>
      <c r="BQ678" s="113"/>
      <c r="BR678" s="113"/>
      <c r="BS678" s="113"/>
      <c r="BT678" s="113"/>
      <c r="BU678" s="113"/>
      <c r="BV678" s="113"/>
      <c r="BW678" s="113"/>
      <c r="BX678" s="113"/>
      <c r="BY678" s="113"/>
      <c r="BZ678" s="113"/>
      <c r="CA678" s="113"/>
      <c r="CB678" s="113"/>
      <c r="CC678" s="113"/>
      <c r="CD678" s="113"/>
      <c r="CE678" s="113"/>
      <c r="CF678" s="113"/>
      <c r="CG678" s="113"/>
      <c r="CH678" s="113"/>
      <c r="CI678" s="113"/>
      <c r="CJ678" s="113"/>
      <c r="CK678" s="113"/>
      <c r="CL678" s="113"/>
      <c r="CM678" s="113"/>
      <c r="CN678" s="113"/>
      <c r="CO678" s="113"/>
      <c r="CP678" s="113"/>
      <c r="CQ678" s="113"/>
      <c r="CR678" s="113"/>
      <c r="CS678" s="113"/>
      <c r="CT678" s="113"/>
      <c r="CU678" s="113"/>
      <c r="CV678" s="113"/>
      <c r="CW678" s="113"/>
      <c r="CX678" s="113"/>
      <c r="CY678" s="113"/>
      <c r="CZ678" s="113"/>
      <c r="DA678" s="113"/>
      <c r="DB678" s="113"/>
      <c r="DC678" s="113"/>
      <c r="DD678" s="113"/>
      <c r="DE678" s="113"/>
      <c r="DF678" s="113"/>
      <c r="DG678" s="113"/>
      <c r="DH678" s="113"/>
      <c r="DI678" s="113"/>
      <c r="DJ678" s="113"/>
      <c r="DK678" s="113"/>
      <c r="DL678" s="113"/>
      <c r="DM678" s="113"/>
      <c r="DN678" s="113"/>
      <c r="DO678" s="113"/>
      <c r="DP678" s="113"/>
      <c r="DQ678" s="113"/>
      <c r="DR678" s="113"/>
      <c r="DS678" s="113"/>
      <c r="DT678" s="113"/>
      <c r="DU678" s="113"/>
      <c r="DV678" s="113"/>
      <c r="DW678" s="113"/>
      <c r="DX678" s="113"/>
      <c r="DY678" s="113"/>
      <c r="DZ678" s="113"/>
      <c r="EA678" s="113"/>
      <c r="EB678" s="113"/>
      <c r="EC678" s="113"/>
      <c r="ED678" s="113"/>
      <c r="EE678" s="113"/>
      <c r="EF678" s="113"/>
      <c r="EG678" s="113"/>
      <c r="EH678" s="113"/>
      <c r="EI678" s="113"/>
      <c r="EJ678" s="113"/>
      <c r="EK678" s="113"/>
      <c r="EL678" s="113"/>
      <c r="EM678" s="113"/>
      <c r="EN678" s="113"/>
      <c r="EO678" s="113"/>
      <c r="EP678" s="113"/>
      <c r="EQ678" s="113"/>
      <c r="ER678" s="113"/>
      <c r="ES678" s="113"/>
      <c r="ET678" s="113"/>
      <c r="EU678" s="113"/>
      <c r="EV678" s="113"/>
      <c r="EW678" s="113"/>
      <c r="EX678" s="113"/>
      <c r="EY678" s="113"/>
      <c r="EZ678" s="113"/>
      <c r="FA678" s="113"/>
      <c r="FB678" s="113"/>
      <c r="FC678" s="113"/>
      <c r="FD678" s="113"/>
      <c r="FE678" s="113"/>
      <c r="FF678" s="113"/>
      <c r="FG678" s="113"/>
      <c r="FH678" s="113"/>
      <c r="FI678" s="113"/>
      <c r="FJ678" s="113"/>
      <c r="FK678" s="113"/>
      <c r="FL678" s="113"/>
      <c r="FM678" s="113"/>
      <c r="FN678" s="113"/>
      <c r="FO678" s="113"/>
      <c r="FP678" s="113"/>
      <c r="FQ678" s="113"/>
      <c r="FR678" s="113"/>
      <c r="FS678" s="113"/>
      <c r="FT678" s="113"/>
      <c r="FU678" s="113"/>
      <c r="FV678" s="113"/>
      <c r="FW678" s="113"/>
      <c r="FX678" s="113"/>
      <c r="FY678" s="113"/>
      <c r="FZ678" s="113"/>
      <c r="GA678" s="113"/>
      <c r="GB678" s="113"/>
      <c r="GC678" s="113"/>
      <c r="GD678" s="113"/>
      <c r="GE678" s="113"/>
      <c r="GF678" s="113"/>
      <c r="GG678" s="113"/>
      <c r="GH678" s="113"/>
      <c r="GI678" s="113"/>
      <c r="GJ678" s="113"/>
      <c r="GK678" s="113"/>
      <c r="GL678" s="113"/>
      <c r="GM678" s="113"/>
      <c r="GN678" s="113"/>
      <c r="GO678" s="113"/>
      <c r="GP678" s="113"/>
      <c r="GQ678" s="113"/>
      <c r="GR678" s="113"/>
      <c r="GS678" s="113"/>
      <c r="GT678" s="113"/>
      <c r="GU678" s="113"/>
      <c r="GV678" s="113"/>
      <c r="GW678" s="113"/>
      <c r="GX678" s="113"/>
      <c r="GY678" s="113"/>
      <c r="GZ678" s="113"/>
      <c r="HA678" s="113"/>
      <c r="HB678" s="113"/>
      <c r="HC678" s="113"/>
      <c r="HD678" s="113"/>
      <c r="HE678" s="113"/>
      <c r="HF678" s="113"/>
      <c r="HG678" s="113"/>
      <c r="HH678" s="113"/>
      <c r="HI678" s="113"/>
      <c r="HJ678" s="113"/>
      <c r="HK678" s="113"/>
      <c r="HL678" s="113"/>
      <c r="HM678" s="113"/>
      <c r="HN678" s="113"/>
      <c r="HO678" s="113"/>
      <c r="HP678" s="113"/>
    </row>
    <row r="679" spans="1:224" hidden="1" x14ac:dyDescent="0.25">
      <c r="A679" s="50" t="s">
        <v>1656</v>
      </c>
      <c r="B679" s="51"/>
      <c r="C679" s="52"/>
      <c r="D679" s="55" t="s">
        <v>1512</v>
      </c>
      <c r="E679" s="45"/>
      <c r="F679" s="46"/>
      <c r="G679" s="47"/>
      <c r="H679" s="47"/>
      <c r="I679" s="47"/>
      <c r="J679" s="47"/>
      <c r="K679" s="47"/>
      <c r="L679" s="47"/>
      <c r="M679" s="48"/>
      <c r="N679" s="47"/>
      <c r="O679" s="47">
        <v>0</v>
      </c>
      <c r="P679" s="49">
        <v>0</v>
      </c>
      <c r="Q679" s="303"/>
    </row>
    <row r="680" spans="1:224" hidden="1" x14ac:dyDescent="0.25">
      <c r="A680" s="50" t="s">
        <v>847</v>
      </c>
      <c r="B680" s="51"/>
      <c r="C680" s="52"/>
      <c r="D680" s="55" t="s">
        <v>578</v>
      </c>
      <c r="E680" s="45"/>
      <c r="F680" s="46"/>
      <c r="G680" s="47"/>
      <c r="H680" s="47"/>
      <c r="I680" s="47"/>
      <c r="J680" s="47"/>
      <c r="K680" s="47"/>
      <c r="L680" s="47"/>
      <c r="M680" s="48"/>
      <c r="N680" s="47"/>
      <c r="O680" s="47">
        <v>0</v>
      </c>
      <c r="P680" s="49">
        <v>0</v>
      </c>
      <c r="Q680" s="303"/>
      <c r="HM680" s="236"/>
      <c r="HN680" s="236"/>
      <c r="HO680" s="236"/>
      <c r="HP680" s="236"/>
    </row>
    <row r="681" spans="1:224" ht="51" hidden="1" customHeight="1" x14ac:dyDescent="0.25">
      <c r="A681" s="50" t="s">
        <v>1690</v>
      </c>
      <c r="B681" s="43"/>
      <c r="C681" s="45"/>
      <c r="D681" s="55" t="s">
        <v>1581</v>
      </c>
      <c r="E681" s="45"/>
      <c r="F681" s="46"/>
      <c r="G681" s="47"/>
      <c r="H681" s="47"/>
      <c r="I681" s="47"/>
      <c r="J681" s="47"/>
      <c r="K681" s="47"/>
      <c r="L681" s="47"/>
      <c r="M681" s="48"/>
      <c r="N681" s="47"/>
      <c r="O681" s="47">
        <v>0</v>
      </c>
      <c r="P681" s="49">
        <v>0</v>
      </c>
      <c r="Q681" s="303"/>
    </row>
    <row r="682" spans="1:224" hidden="1" x14ac:dyDescent="0.25">
      <c r="A682" s="50">
        <v>24</v>
      </c>
      <c r="B682" s="51"/>
      <c r="C682" s="52"/>
      <c r="D682" s="55" t="s">
        <v>581</v>
      </c>
      <c r="E682" s="45"/>
      <c r="F682" s="46"/>
      <c r="G682" s="47"/>
      <c r="H682" s="47"/>
      <c r="I682" s="47"/>
      <c r="J682" s="47"/>
      <c r="K682" s="47"/>
      <c r="L682" s="47"/>
      <c r="M682" s="48"/>
      <c r="N682" s="47"/>
      <c r="O682" s="47">
        <v>0</v>
      </c>
      <c r="P682" s="49">
        <v>0</v>
      </c>
      <c r="Q682" s="303"/>
    </row>
    <row r="683" spans="1:224" hidden="1" x14ac:dyDescent="0.25">
      <c r="A683" s="42" t="s">
        <v>561</v>
      </c>
      <c r="B683" s="43"/>
      <c r="C683" s="45"/>
      <c r="D683" s="55" t="s">
        <v>1585</v>
      </c>
      <c r="E683" s="45"/>
      <c r="F683" s="46"/>
      <c r="G683" s="47"/>
      <c r="H683" s="47"/>
      <c r="I683" s="47"/>
      <c r="J683" s="47"/>
      <c r="K683" s="47"/>
      <c r="L683" s="47"/>
      <c r="M683" s="48"/>
      <c r="N683" s="47"/>
      <c r="O683" s="47">
        <v>0</v>
      </c>
      <c r="P683" s="49">
        <v>0</v>
      </c>
      <c r="Q683" s="303"/>
    </row>
    <row r="684" spans="1:224" hidden="1" x14ac:dyDescent="0.25">
      <c r="A684" s="50" t="s">
        <v>564</v>
      </c>
      <c r="B684" s="43"/>
      <c r="C684" s="45"/>
      <c r="D684" s="55" t="s">
        <v>596</v>
      </c>
      <c r="E684" s="45"/>
      <c r="F684" s="46"/>
      <c r="G684" s="47"/>
      <c r="H684" s="47"/>
      <c r="I684" s="47"/>
      <c r="J684" s="47"/>
      <c r="K684" s="47"/>
      <c r="L684" s="47"/>
      <c r="M684" s="48"/>
      <c r="N684" s="47"/>
      <c r="O684" s="47">
        <v>0</v>
      </c>
      <c r="P684" s="49">
        <v>0</v>
      </c>
      <c r="Q684" s="303"/>
    </row>
    <row r="685" spans="1:224" hidden="1" x14ac:dyDescent="0.25">
      <c r="A685" s="50" t="s">
        <v>572</v>
      </c>
      <c r="B685" s="43"/>
      <c r="C685" s="45"/>
      <c r="D685" s="55" t="s">
        <v>1588</v>
      </c>
      <c r="E685" s="45"/>
      <c r="F685" s="46"/>
      <c r="G685" s="47"/>
      <c r="H685" s="47"/>
      <c r="I685" s="47"/>
      <c r="J685" s="47"/>
      <c r="K685" s="47"/>
      <c r="L685" s="47"/>
      <c r="M685" s="48"/>
      <c r="N685" s="47"/>
      <c r="O685" s="47">
        <v>0</v>
      </c>
      <c r="P685" s="49">
        <v>0</v>
      </c>
      <c r="Q685" s="303"/>
    </row>
    <row r="686" spans="1:224" hidden="1" x14ac:dyDescent="0.25">
      <c r="A686" s="50" t="s">
        <v>1712</v>
      </c>
      <c r="B686" s="51"/>
      <c r="C686" s="52"/>
      <c r="D686" s="55" t="s">
        <v>1589</v>
      </c>
      <c r="E686" s="45"/>
      <c r="F686" s="60"/>
      <c r="G686" s="47"/>
      <c r="H686" s="47"/>
      <c r="I686" s="47"/>
      <c r="J686" s="47"/>
      <c r="K686" s="47"/>
      <c r="L686" s="47"/>
      <c r="M686" s="48"/>
      <c r="N686" s="47"/>
      <c r="O686" s="47">
        <v>0</v>
      </c>
      <c r="P686" s="49">
        <v>0</v>
      </c>
      <c r="Q686" s="303"/>
    </row>
    <row r="687" spans="1:224" ht="45" hidden="1" x14ac:dyDescent="0.25">
      <c r="A687" s="42" t="s">
        <v>1713</v>
      </c>
      <c r="B687" s="43"/>
      <c r="C687" s="45"/>
      <c r="D687" s="55" t="s">
        <v>1589</v>
      </c>
      <c r="E687" s="45"/>
      <c r="F687" s="46"/>
      <c r="G687" s="47"/>
      <c r="H687" s="47"/>
      <c r="I687" s="47"/>
      <c r="J687" s="47"/>
      <c r="K687" s="47"/>
      <c r="L687" s="47"/>
      <c r="M687" s="48"/>
      <c r="N687" s="47"/>
      <c r="O687" s="47">
        <v>0</v>
      </c>
      <c r="P687" s="49">
        <v>0</v>
      </c>
      <c r="Q687" s="304" t="s">
        <v>1980</v>
      </c>
    </row>
    <row r="688" spans="1:224" hidden="1" x14ac:dyDescent="0.25">
      <c r="A688" s="50" t="s">
        <v>848</v>
      </c>
      <c r="B688" s="51"/>
      <c r="C688" s="52"/>
      <c r="D688" s="55" t="s">
        <v>1594</v>
      </c>
      <c r="E688" s="45"/>
      <c r="F688" s="60"/>
      <c r="G688" s="47"/>
      <c r="H688" s="47"/>
      <c r="I688" s="47"/>
      <c r="J688" s="47"/>
      <c r="K688" s="47"/>
      <c r="L688" s="47"/>
      <c r="M688" s="48"/>
      <c r="N688" s="47"/>
      <c r="O688" s="47">
        <v>0</v>
      </c>
      <c r="P688" s="49">
        <v>0</v>
      </c>
      <c r="Q688" s="303"/>
    </row>
    <row r="689" spans="1:224" hidden="1" x14ac:dyDescent="0.25">
      <c r="A689" s="50" t="s">
        <v>1763</v>
      </c>
      <c r="B689" s="43"/>
      <c r="C689" s="45"/>
      <c r="D689" s="55" t="s">
        <v>1595</v>
      </c>
      <c r="E689" s="45"/>
      <c r="F689" s="46"/>
      <c r="G689" s="47"/>
      <c r="H689" s="47"/>
      <c r="I689" s="47"/>
      <c r="J689" s="47"/>
      <c r="K689" s="47"/>
      <c r="L689" s="47"/>
      <c r="M689" s="48"/>
      <c r="N689" s="47"/>
      <c r="O689" s="47">
        <v>0</v>
      </c>
      <c r="P689" s="49">
        <v>0</v>
      </c>
      <c r="Q689" s="303"/>
    </row>
    <row r="690" spans="1:224" hidden="1" x14ac:dyDescent="0.25">
      <c r="A690" s="50" t="s">
        <v>1765</v>
      </c>
      <c r="B690" s="43"/>
      <c r="C690" s="45"/>
      <c r="D690" s="55" t="s">
        <v>1596</v>
      </c>
      <c r="E690" s="45"/>
      <c r="F690" s="60"/>
      <c r="G690" s="47"/>
      <c r="H690" s="47"/>
      <c r="I690" s="47"/>
      <c r="J690" s="47"/>
      <c r="K690" s="47"/>
      <c r="L690" s="47"/>
      <c r="M690" s="48"/>
      <c r="N690" s="47"/>
      <c r="O690" s="47">
        <v>0</v>
      </c>
      <c r="P690" s="49">
        <v>0</v>
      </c>
      <c r="Q690" s="303"/>
    </row>
    <row r="691" spans="1:224" hidden="1" x14ac:dyDescent="0.25">
      <c r="A691" s="42" t="s">
        <v>1776</v>
      </c>
      <c r="B691" s="43"/>
      <c r="C691" s="45"/>
      <c r="D691" s="55" t="s">
        <v>601</v>
      </c>
      <c r="E691" s="45"/>
      <c r="F691" s="60"/>
      <c r="G691" s="47"/>
      <c r="H691" s="47"/>
      <c r="I691" s="47"/>
      <c r="J691" s="47"/>
      <c r="K691" s="47"/>
      <c r="L691" s="47"/>
      <c r="M691" s="48"/>
      <c r="N691" s="47"/>
      <c r="O691" s="47">
        <v>0</v>
      </c>
      <c r="P691" s="49">
        <v>0</v>
      </c>
      <c r="Q691" s="303"/>
    </row>
    <row r="692" spans="1:224" hidden="1" x14ac:dyDescent="0.25">
      <c r="A692" s="50" t="s">
        <v>1783</v>
      </c>
      <c r="B692" s="43"/>
      <c r="C692" s="45"/>
      <c r="D692" s="55" t="s">
        <v>602</v>
      </c>
      <c r="E692" s="45"/>
      <c r="F692" s="60"/>
      <c r="G692" s="47"/>
      <c r="H692" s="47"/>
      <c r="I692" s="47"/>
      <c r="J692" s="47"/>
      <c r="K692" s="47"/>
      <c r="L692" s="47"/>
      <c r="M692" s="48"/>
      <c r="N692" s="47"/>
      <c r="O692" s="47">
        <v>0</v>
      </c>
      <c r="P692" s="49">
        <v>0</v>
      </c>
      <c r="Q692" s="303"/>
    </row>
    <row r="693" spans="1:224" hidden="1" x14ac:dyDescent="0.25">
      <c r="A693" s="50" t="s">
        <v>1715</v>
      </c>
      <c r="B693" s="43"/>
      <c r="C693" s="45"/>
      <c r="D693" s="55" t="s">
        <v>156</v>
      </c>
      <c r="E693" s="45"/>
      <c r="F693" s="46"/>
      <c r="G693" s="47"/>
      <c r="H693" s="47"/>
      <c r="I693" s="47"/>
      <c r="J693" s="47"/>
      <c r="K693" s="47"/>
      <c r="L693" s="47"/>
      <c r="M693" s="48"/>
      <c r="N693" s="47"/>
      <c r="O693" s="47">
        <v>0</v>
      </c>
      <c r="P693" s="49">
        <v>0</v>
      </c>
      <c r="Q693" s="303"/>
    </row>
    <row r="694" spans="1:224" ht="15" hidden="1" thickBot="1" x14ac:dyDescent="0.3">
      <c r="A694" s="50" t="s">
        <v>849</v>
      </c>
      <c r="B694" s="43"/>
      <c r="C694" s="45"/>
      <c r="D694" s="55" t="s">
        <v>160</v>
      </c>
      <c r="E694" s="45"/>
      <c r="F694" s="46"/>
      <c r="G694" s="47"/>
      <c r="H694" s="47"/>
      <c r="I694" s="47"/>
      <c r="J694" s="47"/>
      <c r="K694" s="47"/>
      <c r="L694" s="47"/>
      <c r="M694" s="48"/>
      <c r="N694" s="47"/>
      <c r="O694" s="47">
        <v>0</v>
      </c>
      <c r="P694" s="49">
        <v>0</v>
      </c>
      <c r="Q694" s="303"/>
      <c r="R694" s="140"/>
    </row>
    <row r="695" spans="1:224" s="142" customFormat="1" ht="15" hidden="1" customHeight="1" thickBot="1" x14ac:dyDescent="0.3">
      <c r="A695" s="249">
        <v>1</v>
      </c>
      <c r="B695" s="290"/>
      <c r="C695" s="290"/>
      <c r="D695" s="273" t="s">
        <v>32</v>
      </c>
      <c r="E695" s="264"/>
      <c r="F695" s="264"/>
      <c r="G695" s="292"/>
      <c r="H695" s="292"/>
      <c r="I695" s="292"/>
      <c r="J695" s="292"/>
      <c r="K695" s="292"/>
      <c r="L695" s="292"/>
      <c r="M695" s="286"/>
      <c r="N695" s="293"/>
      <c r="O695" s="294"/>
      <c r="P695" s="295"/>
      <c r="Q695" s="300"/>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c r="AT695" s="41"/>
      <c r="AU695" s="41"/>
      <c r="AV695" s="41"/>
      <c r="AW695" s="41"/>
      <c r="AX695" s="41"/>
      <c r="AY695" s="41"/>
      <c r="AZ695" s="41"/>
      <c r="BA695" s="41"/>
      <c r="BB695" s="41"/>
      <c r="BC695" s="41"/>
      <c r="BD695" s="41"/>
      <c r="BE695" s="41"/>
      <c r="BF695" s="41"/>
      <c r="BG695" s="41"/>
      <c r="BH695" s="41"/>
      <c r="BI695" s="41"/>
      <c r="BJ695" s="41"/>
      <c r="BK695" s="41"/>
      <c r="BL695" s="41"/>
      <c r="BM695" s="41"/>
      <c r="BN695" s="41"/>
      <c r="BO695" s="41"/>
      <c r="BP695" s="41"/>
      <c r="BQ695" s="41"/>
      <c r="BR695" s="41"/>
      <c r="BS695" s="41"/>
      <c r="BT695" s="41"/>
      <c r="BU695" s="41"/>
      <c r="BV695" s="41"/>
      <c r="BW695" s="41"/>
      <c r="BX695" s="41"/>
      <c r="BY695" s="41"/>
      <c r="BZ695" s="41"/>
      <c r="CA695" s="41"/>
      <c r="CB695" s="41"/>
      <c r="CC695" s="41"/>
      <c r="CD695" s="41"/>
      <c r="CE695" s="41"/>
      <c r="CF695" s="41"/>
      <c r="CG695" s="41"/>
      <c r="CH695" s="41"/>
      <c r="CI695" s="41"/>
      <c r="CJ695" s="41"/>
      <c r="CK695" s="41"/>
      <c r="CL695" s="41"/>
      <c r="CM695" s="41"/>
      <c r="CN695" s="41"/>
      <c r="CO695" s="41"/>
      <c r="CP695" s="41"/>
      <c r="CQ695" s="41"/>
      <c r="CR695" s="41"/>
      <c r="CS695" s="41"/>
      <c r="CT695" s="41"/>
      <c r="CU695" s="41"/>
      <c r="CV695" s="41"/>
      <c r="CW695" s="41"/>
      <c r="CX695" s="41"/>
      <c r="CY695" s="41"/>
      <c r="CZ695" s="41"/>
      <c r="DA695" s="41"/>
      <c r="DB695" s="41"/>
      <c r="DC695" s="41"/>
      <c r="DD695" s="41"/>
      <c r="DE695" s="41"/>
      <c r="DF695" s="41"/>
      <c r="DG695" s="41"/>
      <c r="DH695" s="41"/>
      <c r="DI695" s="41"/>
      <c r="DJ695" s="41"/>
      <c r="DK695" s="41"/>
      <c r="DL695" s="41"/>
      <c r="DM695" s="41"/>
      <c r="DN695" s="41"/>
      <c r="DO695" s="41"/>
      <c r="DP695" s="41"/>
      <c r="DQ695" s="41"/>
      <c r="DR695" s="41"/>
      <c r="DS695" s="41"/>
      <c r="DT695" s="41"/>
      <c r="DU695" s="41"/>
      <c r="DV695" s="41"/>
      <c r="DW695" s="41"/>
      <c r="DX695" s="41"/>
      <c r="DY695" s="41"/>
      <c r="DZ695" s="41"/>
      <c r="EA695" s="41"/>
      <c r="EB695" s="41"/>
      <c r="EC695" s="41"/>
      <c r="ED695" s="41"/>
      <c r="EE695" s="41"/>
      <c r="EF695" s="41"/>
      <c r="EG695" s="41"/>
      <c r="EH695" s="41"/>
      <c r="EI695" s="41"/>
      <c r="EJ695" s="41"/>
      <c r="EK695" s="41"/>
      <c r="EL695" s="41"/>
      <c r="EM695" s="41"/>
      <c r="EN695" s="41"/>
      <c r="EO695" s="41"/>
      <c r="EP695" s="41"/>
      <c r="EQ695" s="41"/>
      <c r="ER695" s="41"/>
      <c r="ES695" s="41"/>
      <c r="ET695" s="41"/>
      <c r="EU695" s="41"/>
      <c r="EV695" s="41"/>
      <c r="EW695" s="41"/>
      <c r="EX695" s="41"/>
      <c r="EY695" s="41"/>
      <c r="EZ695" s="41"/>
      <c r="FA695" s="41"/>
      <c r="FB695" s="41"/>
      <c r="FC695" s="41"/>
      <c r="FD695" s="41"/>
      <c r="FE695" s="41"/>
      <c r="FF695" s="41"/>
      <c r="FG695" s="41"/>
      <c r="FH695" s="41"/>
      <c r="FI695" s="41"/>
      <c r="FJ695" s="41"/>
      <c r="FK695" s="41"/>
      <c r="FL695" s="41"/>
      <c r="FM695" s="41"/>
      <c r="FN695" s="41"/>
      <c r="FO695" s="41"/>
      <c r="FP695" s="41"/>
      <c r="FQ695" s="41"/>
      <c r="FR695" s="41"/>
      <c r="FS695" s="41"/>
      <c r="FT695" s="41"/>
      <c r="FU695" s="41"/>
      <c r="FV695" s="41"/>
      <c r="FW695" s="41"/>
      <c r="FX695" s="41"/>
      <c r="FY695" s="41"/>
      <c r="FZ695" s="41"/>
      <c r="GA695" s="41"/>
      <c r="GB695" s="41"/>
      <c r="GC695" s="41"/>
      <c r="GD695" s="41"/>
      <c r="GE695" s="41"/>
      <c r="GF695" s="41"/>
      <c r="GG695" s="41"/>
      <c r="GH695" s="41"/>
      <c r="GI695" s="41"/>
      <c r="GJ695" s="41"/>
      <c r="GK695" s="41"/>
      <c r="GL695" s="41"/>
      <c r="GM695" s="41"/>
      <c r="GN695" s="41"/>
      <c r="GO695" s="41"/>
      <c r="GP695" s="41"/>
      <c r="GQ695" s="41"/>
      <c r="GR695" s="41"/>
      <c r="GS695" s="41"/>
      <c r="GT695" s="41"/>
      <c r="GU695" s="41"/>
      <c r="GV695" s="41"/>
      <c r="GW695" s="41"/>
      <c r="GX695" s="41"/>
      <c r="GY695" s="41"/>
      <c r="GZ695" s="41"/>
      <c r="HA695" s="41"/>
      <c r="HB695" s="41"/>
      <c r="HC695" s="41"/>
      <c r="HD695" s="41"/>
      <c r="HE695" s="41"/>
      <c r="HF695" s="41"/>
      <c r="HG695" s="41"/>
      <c r="HH695" s="41"/>
      <c r="HI695" s="41"/>
      <c r="HJ695" s="41"/>
      <c r="HK695" s="41"/>
      <c r="HL695" s="41"/>
      <c r="HM695" s="41"/>
      <c r="HN695" s="41"/>
      <c r="HO695" s="41"/>
      <c r="HP695" s="41"/>
    </row>
    <row r="696" spans="1:224" x14ac:dyDescent="0.25">
      <c r="A696" s="143" t="s">
        <v>162</v>
      </c>
      <c r="B696" s="144"/>
      <c r="C696" s="144"/>
      <c r="D696" s="183"/>
      <c r="E696" s="182"/>
      <c r="F696" s="145"/>
      <c r="G696" s="145"/>
      <c r="H696" s="145"/>
      <c r="I696" s="145"/>
      <c r="J696" s="145"/>
      <c r="K696" s="145"/>
      <c r="L696" s="145"/>
      <c r="M696" s="146"/>
      <c r="N696" s="147"/>
      <c r="O696" s="15"/>
      <c r="P696" s="16"/>
    </row>
    <row r="697" spans="1:224" x14ac:dyDescent="0.25">
      <c r="A697" s="148" t="s">
        <v>1913</v>
      </c>
      <c r="B697" s="149"/>
      <c r="C697" s="189"/>
      <c r="D697" s="181"/>
      <c r="E697" s="22"/>
      <c r="F697" s="180"/>
      <c r="G697" s="180"/>
      <c r="H697" s="150"/>
      <c r="I697" s="180"/>
      <c r="J697" s="151"/>
      <c r="K697" s="151"/>
      <c r="L697" s="180"/>
      <c r="M697" s="152"/>
      <c r="N697" s="152"/>
      <c r="O697" s="152"/>
      <c r="P697" s="153"/>
      <c r="R697" s="200"/>
    </row>
    <row r="698" spans="1:224" x14ac:dyDescent="0.25">
      <c r="A698" s="148" t="s">
        <v>163</v>
      </c>
      <c r="B698" s="149"/>
      <c r="C698" s="189"/>
      <c r="D698" s="181"/>
      <c r="E698" s="22"/>
      <c r="F698" s="22"/>
      <c r="G698" s="151"/>
      <c r="H698" s="179"/>
      <c r="I698" s="180"/>
      <c r="J698" s="151"/>
      <c r="K698" s="151"/>
      <c r="L698" s="180"/>
      <c r="M698" s="154"/>
      <c r="N698" s="152"/>
      <c r="O698" s="128"/>
      <c r="P698" s="244"/>
    </row>
    <row r="699" spans="1:224" x14ac:dyDescent="0.25">
      <c r="A699" s="148" t="s">
        <v>164</v>
      </c>
      <c r="B699" s="155"/>
      <c r="C699" s="22"/>
      <c r="D699" s="191"/>
      <c r="E699" s="155"/>
      <c r="F699" s="155"/>
      <c r="G699" s="155"/>
      <c r="H699" s="155"/>
      <c r="I699" s="180"/>
      <c r="J699" s="151"/>
      <c r="K699" s="151"/>
      <c r="L699" s="180"/>
      <c r="M699" s="154"/>
      <c r="N699" s="152"/>
      <c r="O699" s="128"/>
      <c r="P699" s="153"/>
      <c r="R699" s="171"/>
    </row>
    <row r="700" spans="1:224" ht="24" customHeight="1" x14ac:dyDescent="0.25">
      <c r="A700" s="245" t="s">
        <v>1939</v>
      </c>
      <c r="B700" s="149"/>
      <c r="C700" s="149"/>
      <c r="D700" s="149"/>
      <c r="E700" s="149"/>
      <c r="F700" s="149"/>
      <c r="G700" s="155"/>
      <c r="H700" s="155"/>
      <c r="I700" s="155"/>
      <c r="J700" s="151"/>
      <c r="K700" s="151"/>
      <c r="L700" s="180"/>
      <c r="M700" s="154"/>
      <c r="N700" s="152"/>
      <c r="O700" s="128"/>
      <c r="P700" s="153"/>
    </row>
    <row r="701" spans="1:224" x14ac:dyDescent="0.25">
      <c r="A701" s="148" t="s">
        <v>1899</v>
      </c>
      <c r="B701" s="155"/>
      <c r="C701" s="22"/>
      <c r="D701" s="191"/>
      <c r="E701" s="22"/>
      <c r="F701" s="22"/>
      <c r="G701" s="180"/>
      <c r="H701" s="151"/>
      <c r="I701" s="180"/>
      <c r="J701" s="151"/>
      <c r="K701" s="151"/>
      <c r="L701" s="180"/>
      <c r="M701" s="154"/>
      <c r="N701" s="152"/>
      <c r="O701" s="128"/>
      <c r="P701" s="153"/>
    </row>
    <row r="702" spans="1:224" ht="7.5" customHeight="1" x14ac:dyDescent="0.25">
      <c r="A702" s="148"/>
      <c r="B702" s="155"/>
      <c r="C702" s="22"/>
      <c r="D702" s="191"/>
      <c r="E702" s="155"/>
      <c r="F702" s="155"/>
      <c r="G702" s="155"/>
      <c r="H702" s="155"/>
      <c r="I702" s="151"/>
      <c r="J702" s="151"/>
      <c r="K702" s="151"/>
      <c r="L702" s="180"/>
      <c r="M702" s="154"/>
      <c r="N702" s="152"/>
      <c r="O702" s="128"/>
      <c r="P702" s="153"/>
    </row>
    <row r="703" spans="1:224" x14ac:dyDescent="0.25">
      <c r="A703" s="156"/>
      <c r="B703" s="157"/>
      <c r="C703" s="157"/>
      <c r="D703" s="191"/>
      <c r="E703" s="193"/>
      <c r="F703" s="22"/>
      <c r="G703" s="150"/>
      <c r="H703" s="151"/>
      <c r="I703" s="151"/>
      <c r="J703" s="151"/>
      <c r="K703" s="151"/>
      <c r="L703" s="180"/>
      <c r="M703" s="154"/>
      <c r="N703" s="152"/>
      <c r="O703" s="128"/>
      <c r="P703" s="153"/>
    </row>
    <row r="704" spans="1:224" ht="121.5" customHeight="1" thickBot="1" x14ac:dyDescent="0.3">
      <c r="A704" s="158"/>
      <c r="B704" s="159"/>
      <c r="C704" s="159"/>
      <c r="D704" s="186"/>
      <c r="E704" s="178"/>
      <c r="F704" s="28"/>
      <c r="G704" s="160"/>
      <c r="H704" s="161"/>
      <c r="I704" s="161"/>
      <c r="J704" s="161"/>
      <c r="K704" s="161"/>
      <c r="L704" s="177"/>
      <c r="M704" s="162"/>
      <c r="N704" s="163"/>
      <c r="O704" s="164"/>
      <c r="P704" s="165"/>
    </row>
  </sheetData>
  <autoFilter ref="A12:HP12">
    <sortState ref="A13:HP701">
      <sortCondition descending="1" ref="P12"/>
    </sortState>
  </autoFilter>
  <mergeCells count="16">
    <mergeCell ref="G2:P2"/>
    <mergeCell ref="G3:P3"/>
    <mergeCell ref="A8:A11"/>
    <mergeCell ref="B8:B11"/>
    <mergeCell ref="C8:C11"/>
    <mergeCell ref="D8:D11"/>
    <mergeCell ref="E8:E11"/>
    <mergeCell ref="F8:F11"/>
    <mergeCell ref="M13:N13"/>
    <mergeCell ref="A6:P6"/>
    <mergeCell ref="M8:N9"/>
    <mergeCell ref="O8:P9"/>
    <mergeCell ref="G9:H9"/>
    <mergeCell ref="I9:J9"/>
    <mergeCell ref="K9:L9"/>
    <mergeCell ref="A7:P7"/>
  </mergeCells>
  <printOptions horizontalCentered="1"/>
  <pageMargins left="0.11811023622047245" right="0.11811023622047245" top="0.19685039370078741" bottom="0.19685039370078741" header="0.31496062992125984" footer="0.31496062992125984"/>
  <pageSetup paperSize="9" scale="54" orientation="landscape" r:id="rId1"/>
  <rowBreaks count="1" manualBreakCount="1">
    <brk id="201" max="16383" man="1"/>
  </rowBreaks>
  <ignoredErrors>
    <ignoredError sqref="O13:P13"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D132" sqref="D132"/>
    </sheetView>
  </sheetViews>
  <sheetFormatPr defaultRowHeight="15" x14ac:dyDescent="0.25"/>
  <cols>
    <col min="1" max="1" width="71.5703125" customWidth="1"/>
    <col min="3" max="3" width="14.28515625" customWidth="1"/>
    <col min="4" max="4" width="14.28515625" bestFit="1" customWidth="1"/>
    <col min="5" max="5" width="13.140625" customWidth="1"/>
    <col min="6" max="6" width="17.7109375" bestFit="1" customWidth="1"/>
    <col min="9" max="9" width="29.140625" customWidth="1"/>
    <col min="10" max="10" width="13.85546875" style="311" customWidth="1"/>
    <col min="12" max="12" width="10.5703125" bestFit="1" customWidth="1"/>
    <col min="13" max="13" width="13.28515625" bestFit="1" customWidth="1"/>
  </cols>
  <sheetData>
    <row r="1" spans="1:13" ht="18.75" x14ac:dyDescent="0.3">
      <c r="A1" s="400" t="s">
        <v>1983</v>
      </c>
      <c r="B1" s="400"/>
      <c r="C1" s="400"/>
      <c r="D1" s="400"/>
      <c r="E1" s="400"/>
      <c r="F1" s="400"/>
    </row>
    <row r="2" spans="1:13" ht="15.75" x14ac:dyDescent="0.25">
      <c r="A2" s="308"/>
      <c r="E2" s="321" t="s">
        <v>6</v>
      </c>
      <c r="F2" s="335">
        <v>3537960.7518027816</v>
      </c>
    </row>
    <row r="3" spans="1:13" ht="25.5" x14ac:dyDescent="0.25">
      <c r="A3" s="324" t="s">
        <v>802</v>
      </c>
      <c r="B3" s="324" t="s">
        <v>3</v>
      </c>
      <c r="C3" s="325" t="s">
        <v>1986</v>
      </c>
      <c r="D3" s="324" t="s">
        <v>1987</v>
      </c>
      <c r="E3" s="326" t="s">
        <v>1988</v>
      </c>
      <c r="F3" s="326" t="s">
        <v>2004</v>
      </c>
    </row>
    <row r="4" spans="1:13" x14ac:dyDescent="0.25">
      <c r="A4" s="327" t="s">
        <v>1995</v>
      </c>
      <c r="B4" s="336">
        <v>3318.7356166666659</v>
      </c>
      <c r="C4" s="329" t="s">
        <v>1996</v>
      </c>
      <c r="D4" s="330">
        <v>297705.2551401814</v>
      </c>
      <c r="E4" s="331">
        <f>D4/$F$2</f>
        <v>8.4146002747058329E-2</v>
      </c>
      <c r="F4" s="332">
        <f>B4*0.4</f>
        <v>1327.4942466666664</v>
      </c>
      <c r="G4" s="316">
        <v>0.4</v>
      </c>
    </row>
    <row r="5" spans="1:13" x14ac:dyDescent="0.25">
      <c r="A5" s="309" t="s">
        <v>1589</v>
      </c>
      <c r="B5" s="319">
        <v>1</v>
      </c>
      <c r="C5" s="313"/>
      <c r="D5" s="314">
        <v>160993.97000000003</v>
      </c>
      <c r="E5" s="315">
        <f>D5/$F$2</f>
        <v>4.5504736003067564E-2</v>
      </c>
      <c r="F5" s="317"/>
      <c r="G5" s="316"/>
    </row>
    <row r="6" spans="1:13" x14ac:dyDescent="0.25">
      <c r="A6" s="309" t="s">
        <v>2003</v>
      </c>
      <c r="B6" s="319">
        <f>24</f>
        <v>24</v>
      </c>
      <c r="C6" s="334" t="s">
        <v>1996</v>
      </c>
      <c r="D6" s="314">
        <f>142023.93</f>
        <v>142023.93</v>
      </c>
      <c r="E6" s="315">
        <f>D6/$F$2</f>
        <v>4.0142878896446535E-2</v>
      </c>
      <c r="F6" s="317"/>
    </row>
    <row r="7" spans="1:13" x14ac:dyDescent="0.25">
      <c r="A7" s="309"/>
      <c r="B7" s="318"/>
      <c r="C7" s="313"/>
      <c r="D7" s="314"/>
      <c r="E7" s="315"/>
      <c r="F7" s="317"/>
      <c r="G7" s="316"/>
    </row>
    <row r="8" spans="1:13" x14ac:dyDescent="0.25">
      <c r="A8" s="309" t="s">
        <v>1991</v>
      </c>
      <c r="B8" s="319">
        <v>108.96</v>
      </c>
      <c r="C8" s="320">
        <v>522.26065759999994</v>
      </c>
      <c r="D8" s="314">
        <f>B8*C8</f>
        <v>56905.52125209599</v>
      </c>
      <c r="E8" s="315">
        <f>D8/$F$2</f>
        <v>1.6084271489755664E-2</v>
      </c>
      <c r="F8" s="317">
        <f>B8*0.4</f>
        <v>43.584000000000003</v>
      </c>
    </row>
    <row r="9" spans="1:13" x14ac:dyDescent="0.25">
      <c r="A9" s="309" t="s">
        <v>1992</v>
      </c>
      <c r="B9" s="319">
        <v>3295.86553</v>
      </c>
      <c r="C9" s="313" t="s">
        <v>1996</v>
      </c>
      <c r="D9" s="314">
        <v>57509.542748054315</v>
      </c>
      <c r="E9" s="315">
        <f>D9/$F$2</f>
        <v>1.6254997379139977E-2</v>
      </c>
      <c r="F9" s="317">
        <f>B9*0.4</f>
        <v>1318.3462120000002</v>
      </c>
    </row>
    <row r="10" spans="1:13" x14ac:dyDescent="0.25">
      <c r="A10" s="309" t="s">
        <v>1993</v>
      </c>
      <c r="B10" s="319">
        <v>717</v>
      </c>
      <c r="C10" s="320">
        <v>12.541221960000001</v>
      </c>
      <c r="D10" s="314">
        <v>8992.0561453200007</v>
      </c>
      <c r="E10" s="315">
        <f>D10/$F$2</f>
        <v>2.5415929616342025E-3</v>
      </c>
      <c r="F10" s="317">
        <f>B10*0.4</f>
        <v>286.8</v>
      </c>
    </row>
    <row r="11" spans="1:13" x14ac:dyDescent="0.25">
      <c r="A11" s="309" t="s">
        <v>1997</v>
      </c>
      <c r="B11" s="319">
        <v>620.4</v>
      </c>
      <c r="C11" s="313" t="s">
        <v>1996</v>
      </c>
      <c r="D11" s="314">
        <v>32466.151057814401</v>
      </c>
      <c r="E11" s="315">
        <f>D11/$F$2</f>
        <v>9.1765153249004101E-3</v>
      </c>
      <c r="F11" s="317">
        <f>B11*0.4</f>
        <v>248.16</v>
      </c>
    </row>
    <row r="12" spans="1:13" s="308" customFormat="1" x14ac:dyDescent="0.25">
      <c r="A12" s="327" t="s">
        <v>1985</v>
      </c>
      <c r="B12" s="328"/>
      <c r="C12" s="329"/>
      <c r="D12" s="330"/>
      <c r="E12" s="331">
        <f>SUM(E8:E11)</f>
        <v>4.4057377155430254E-2</v>
      </c>
      <c r="F12" s="332"/>
      <c r="J12" s="310"/>
    </row>
    <row r="13" spans="1:13" x14ac:dyDescent="0.25">
      <c r="A13" s="309"/>
      <c r="B13" s="319"/>
      <c r="C13" s="313"/>
      <c r="D13" s="314"/>
      <c r="E13" s="315"/>
      <c r="F13" s="317"/>
    </row>
    <row r="14" spans="1:13" x14ac:dyDescent="0.25">
      <c r="A14" s="309" t="s">
        <v>2002</v>
      </c>
      <c r="B14" s="319">
        <v>1469.5679500000006</v>
      </c>
      <c r="C14" s="320">
        <v>82.132716747499202</v>
      </c>
      <c r="D14" s="314">
        <v>120699.60817855311</v>
      </c>
      <c r="E14" s="315">
        <f>D14/$F$2</f>
        <v>3.4115587098316497E-2</v>
      </c>
      <c r="F14" s="317">
        <f>B14*0.4</f>
        <v>587.82718000000023</v>
      </c>
    </row>
    <row r="15" spans="1:13" x14ac:dyDescent="0.25">
      <c r="A15" s="309"/>
      <c r="B15" s="319"/>
      <c r="C15" s="313"/>
      <c r="D15" s="314"/>
      <c r="E15" s="315"/>
      <c r="F15" s="317"/>
    </row>
    <row r="16" spans="1:13" x14ac:dyDescent="0.25">
      <c r="A16" s="309" t="s">
        <v>1994</v>
      </c>
      <c r="B16" s="319">
        <v>55.431999999999988</v>
      </c>
      <c r="C16" s="320">
        <v>901.405168</v>
      </c>
      <c r="D16" s="314">
        <v>49966.69127257599</v>
      </c>
      <c r="E16" s="315">
        <f>D16/$F$2</f>
        <v>1.4123020230542486E-2</v>
      </c>
      <c r="F16" s="317">
        <f>B16*0.4</f>
        <v>22.172799999999995</v>
      </c>
      <c r="L16" s="312"/>
      <c r="M16" s="312"/>
    </row>
    <row r="17" spans="1:13" x14ac:dyDescent="0.25">
      <c r="A17" s="309"/>
      <c r="B17" s="318"/>
      <c r="C17" s="309"/>
      <c r="D17" s="309"/>
      <c r="E17" s="315"/>
      <c r="F17" s="317"/>
      <c r="L17" s="312"/>
      <c r="M17" s="312"/>
    </row>
    <row r="18" spans="1:13" x14ac:dyDescent="0.25">
      <c r="A18" s="309" t="s">
        <v>1998</v>
      </c>
      <c r="B18" s="319">
        <v>131.87</v>
      </c>
      <c r="C18" s="309"/>
      <c r="D18" s="309"/>
      <c r="E18" s="315">
        <f>0.0742-E8</f>
        <v>5.8115728510244338E-2</v>
      </c>
      <c r="F18" s="317">
        <f>B18*0.4</f>
        <v>52.748000000000005</v>
      </c>
      <c r="L18" s="312"/>
      <c r="M18" s="312"/>
    </row>
    <row r="19" spans="1:13" x14ac:dyDescent="0.25">
      <c r="A19" s="309" t="s">
        <v>1999</v>
      </c>
      <c r="B19" s="309"/>
      <c r="C19" s="309"/>
      <c r="D19" s="309"/>
      <c r="E19" s="315">
        <f>13.11%-E9</f>
        <v>0.11484500262086002</v>
      </c>
      <c r="F19" s="309"/>
    </row>
    <row r="20" spans="1:13" x14ac:dyDescent="0.25">
      <c r="A20" s="309" t="s">
        <v>2000</v>
      </c>
      <c r="B20" s="309"/>
      <c r="C20" s="309"/>
      <c r="D20" s="309"/>
      <c r="E20" s="315">
        <f>0.0639-E11</f>
        <v>5.472348467509959E-2</v>
      </c>
      <c r="F20" s="309"/>
    </row>
    <row r="21" spans="1:13" x14ac:dyDescent="0.25">
      <c r="A21" s="327" t="s">
        <v>2001</v>
      </c>
      <c r="B21" s="327"/>
      <c r="C21" s="327"/>
      <c r="D21" s="327"/>
      <c r="E21" s="333">
        <f>SUM(E18:E20)</f>
        <v>0.22768421580620396</v>
      </c>
      <c r="F21" s="327"/>
      <c r="L21" s="312"/>
      <c r="M21" s="312"/>
    </row>
    <row r="23" spans="1:13" ht="15.75" x14ac:dyDescent="0.25">
      <c r="A23" s="322" t="s">
        <v>1989</v>
      </c>
      <c r="B23" s="323">
        <v>737.86</v>
      </c>
      <c r="C23" s="323" t="s">
        <v>7</v>
      </c>
    </row>
    <row r="24" spans="1:13" ht="15.75" x14ac:dyDescent="0.25">
      <c r="A24" s="322" t="s">
        <v>1990</v>
      </c>
      <c r="B24" s="323">
        <v>368.93</v>
      </c>
      <c r="C24" s="323" t="s">
        <v>7</v>
      </c>
    </row>
  </sheetData>
  <mergeCells count="1">
    <mergeCell ref="A1:F1"/>
  </mergeCells>
  <printOptions horizontalCentered="1"/>
  <pageMargins left="0.31496062992125984" right="0.31496062992125984" top="0.59055118110236227" bottom="0.59055118110236227"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J3" sqref="J3"/>
    </sheetView>
  </sheetViews>
  <sheetFormatPr defaultRowHeight="18.75" x14ac:dyDescent="0.25"/>
  <cols>
    <col min="1" max="1" width="9.140625" style="8"/>
    <col min="2" max="2" width="86.28515625" style="6" customWidth="1"/>
    <col min="3" max="3" width="9.140625" style="8"/>
    <col min="4" max="4" width="16.28515625" style="8" bestFit="1" customWidth="1"/>
    <col min="5" max="16384" width="9.140625" style="6"/>
  </cols>
  <sheetData>
    <row r="1" spans="1:4" ht="21" x14ac:dyDescent="0.25">
      <c r="A1" s="401" t="s">
        <v>0</v>
      </c>
      <c r="B1" s="401"/>
      <c r="C1" s="401"/>
      <c r="D1" s="401"/>
    </row>
    <row r="2" spans="1:4" x14ac:dyDescent="0.25">
      <c r="A2" s="402" t="s">
        <v>629</v>
      </c>
      <c r="B2" s="402"/>
      <c r="C2" s="402"/>
      <c r="D2" s="402"/>
    </row>
    <row r="3" spans="1:4" x14ac:dyDescent="0.25">
      <c r="C3" s="10" t="s">
        <v>627</v>
      </c>
      <c r="D3" s="11">
        <v>44328</v>
      </c>
    </row>
    <row r="4" spans="1:4" x14ac:dyDescent="0.25">
      <c r="C4" s="10"/>
      <c r="D4" s="11"/>
    </row>
    <row r="5" spans="1:4" ht="30" customHeight="1" x14ac:dyDescent="0.25">
      <c r="A5" s="9" t="s">
        <v>1</v>
      </c>
      <c r="B5" s="9" t="s">
        <v>626</v>
      </c>
      <c r="C5" s="9" t="s">
        <v>4</v>
      </c>
      <c r="D5" s="9" t="s">
        <v>3</v>
      </c>
    </row>
    <row r="6" spans="1:4" ht="37.5" x14ac:dyDescent="0.25">
      <c r="A6" s="5">
        <v>1</v>
      </c>
      <c r="B6" s="1" t="s">
        <v>619</v>
      </c>
      <c r="C6" s="2" t="s">
        <v>7</v>
      </c>
      <c r="D6" s="7">
        <v>84.63600000000001</v>
      </c>
    </row>
    <row r="7" spans="1:4" ht="37.5" x14ac:dyDescent="0.25">
      <c r="A7" s="5">
        <v>2</v>
      </c>
      <c r="B7" s="3" t="s">
        <v>615</v>
      </c>
      <c r="C7" s="5" t="s">
        <v>7</v>
      </c>
      <c r="D7" s="7">
        <v>185.3</v>
      </c>
    </row>
    <row r="8" spans="1:4" x14ac:dyDescent="0.25">
      <c r="A8" s="5">
        <v>3</v>
      </c>
      <c r="B8" s="3" t="s">
        <v>618</v>
      </c>
      <c r="C8" s="4" t="s">
        <v>7</v>
      </c>
      <c r="D8" s="7">
        <v>1471.1132</v>
      </c>
    </row>
    <row r="9" spans="1:4" ht="37.5" x14ac:dyDescent="0.25">
      <c r="A9" s="5">
        <v>4</v>
      </c>
      <c r="B9" s="3" t="s">
        <v>620</v>
      </c>
      <c r="C9" s="4" t="s">
        <v>7</v>
      </c>
      <c r="D9" s="7">
        <v>28.169999999999998</v>
      </c>
    </row>
    <row r="10" spans="1:4" x14ac:dyDescent="0.25">
      <c r="A10" s="5">
        <v>5</v>
      </c>
      <c r="B10" s="3" t="s">
        <v>628</v>
      </c>
      <c r="C10" s="5" t="s">
        <v>7</v>
      </c>
      <c r="D10" s="5">
        <v>187.22000000000003</v>
      </c>
    </row>
    <row r="11" spans="1:4" ht="37.5" x14ac:dyDescent="0.25">
      <c r="A11" s="5">
        <v>6</v>
      </c>
      <c r="B11" s="3" t="s">
        <v>623</v>
      </c>
      <c r="C11" s="5" t="s">
        <v>9</v>
      </c>
      <c r="D11" s="5">
        <v>88.77</v>
      </c>
    </row>
    <row r="12" spans="1:4" ht="37.5" x14ac:dyDescent="0.25">
      <c r="A12" s="5">
        <v>7</v>
      </c>
      <c r="B12" s="3" t="s">
        <v>621</v>
      </c>
      <c r="C12" s="5" t="s">
        <v>7</v>
      </c>
      <c r="D12" s="5">
        <v>408.90000000000003</v>
      </c>
    </row>
    <row r="13" spans="1:4" ht="37.5" x14ac:dyDescent="0.25">
      <c r="A13" s="5">
        <v>8</v>
      </c>
      <c r="B13" s="3" t="s">
        <v>622</v>
      </c>
      <c r="C13" s="5" t="s">
        <v>9</v>
      </c>
      <c r="D13" s="5">
        <v>359.13</v>
      </c>
    </row>
    <row r="14" spans="1:4" x14ac:dyDescent="0.25">
      <c r="A14" s="5">
        <v>9</v>
      </c>
      <c r="B14" s="3" t="s">
        <v>624</v>
      </c>
      <c r="C14" s="5" t="s">
        <v>7</v>
      </c>
      <c r="D14" s="5">
        <v>38.489999999999995</v>
      </c>
    </row>
    <row r="15" spans="1:4" x14ac:dyDescent="0.25">
      <c r="A15" s="5">
        <v>10</v>
      </c>
      <c r="B15" s="3" t="s">
        <v>625</v>
      </c>
      <c r="C15" s="5" t="s">
        <v>9</v>
      </c>
      <c r="D15" s="5">
        <v>45.319999999999993</v>
      </c>
    </row>
    <row r="17" spans="1:1" x14ac:dyDescent="0.25">
      <c r="A17" s="12"/>
    </row>
  </sheetData>
  <mergeCells count="2">
    <mergeCell ref="A1:D1"/>
    <mergeCell ref="A2:D2"/>
  </mergeCells>
  <pageMargins left="0.511811024" right="0.511811024" top="0.78740157499999996" bottom="0.78740157499999996" header="0.31496062000000002" footer="0.31496062000000002"/>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5</vt:i4>
      </vt:variant>
    </vt:vector>
  </HeadingPairs>
  <TitlesOfParts>
    <vt:vector size="9" baseType="lpstr">
      <vt:lpstr>PLANILHA PREÇOS UNITÁRIOS</vt:lpstr>
      <vt:lpstr>CURVA ABC</vt:lpstr>
      <vt:lpstr>RESUMO ABC</vt:lpstr>
      <vt:lpstr>REVESTIMENTOS</vt:lpstr>
      <vt:lpstr>'CURVA ABC'!Area_de_impressao</vt:lpstr>
      <vt:lpstr>'PLANILHA PREÇOS UNITÁRIOS'!Area_de_impressao</vt:lpstr>
      <vt:lpstr>'RESUMO ABC'!Area_de_impressao</vt:lpstr>
      <vt:lpstr>'CURVA ABC'!Titulos_de_impressao</vt:lpstr>
      <vt:lpstr>'PLANILHA PREÇOS UNITÁRIOS'!Titulos_de_impressao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Gisele Cassimiro</dc:creator>
  <cp:lastModifiedBy>EUDES CARDOZO DA SILVA JUNIOR</cp:lastModifiedBy>
  <cp:lastPrinted>2022-01-18T11:27:56Z</cp:lastPrinted>
  <dcterms:created xsi:type="dcterms:W3CDTF">2021-04-22T12:56:59Z</dcterms:created>
  <dcterms:modified xsi:type="dcterms:W3CDTF">2023-09-12T19:05:10Z</dcterms:modified>
</cp:coreProperties>
</file>